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ate1904="1"/>
  <mc:AlternateContent xmlns:mc="http://schemas.openxmlformats.org/markup-compatibility/2006">
    <mc:Choice Requires="x15">
      <x15ac:absPath xmlns:x15ac="http://schemas.microsoft.com/office/spreadsheetml/2010/11/ac" url="C:\Users\ajrig\Desktop\"/>
    </mc:Choice>
  </mc:AlternateContent>
  <xr:revisionPtr revIDLastSave="0" documentId="8_{CA18BD69-7ACB-4470-A680-110124EAE8AD}" xr6:coauthVersionLast="47" xr6:coauthVersionMax="47" xr10:uidLastSave="{00000000-0000-0000-0000-000000000000}"/>
  <bookViews>
    <workbookView xWindow="2550" yWindow="2550" windowWidth="15375" windowHeight="7875" xr2:uid="{00000000-000D-0000-FFFF-FFFF00000000}"/>
  </bookViews>
  <sheets>
    <sheet name="Financial Report FY 22_23" sheetId="1" r:id="rId1"/>
    <sheet name="Bank Trans List FY" sheetId="2" r:id="rId2"/>
    <sheet name="Transaction Details F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5" i="3" l="1"/>
  <c r="F85" i="3"/>
  <c r="G84" i="3"/>
  <c r="G85" i="3" s="1"/>
  <c r="H82" i="3"/>
  <c r="H72" i="3"/>
  <c r="H70" i="3"/>
  <c r="H68" i="3"/>
  <c r="H57" i="3"/>
  <c r="H20" i="3"/>
  <c r="H18" i="3"/>
  <c r="I18" i="3" s="1"/>
  <c r="G95" i="2"/>
  <c r="F95" i="2"/>
  <c r="H95" i="2" s="1"/>
  <c r="J94" i="2"/>
  <c r="J95" i="2" s="1"/>
  <c r="D29" i="1"/>
  <c r="D17" i="1"/>
  <c r="F31" i="1" s="1"/>
</calcChain>
</file>

<file path=xl/sharedStrings.xml><?xml version="1.0" encoding="utf-8"?>
<sst xmlns="http://schemas.openxmlformats.org/spreadsheetml/2006/main" count="457" uniqueCount="180">
  <si>
    <t>Stockton Community Group Incorporated INC2100377</t>
  </si>
  <si>
    <r>
      <rPr>
        <b/>
        <sz val="11"/>
        <color indexed="8"/>
        <rFont val="Helvetica"/>
      </rPr>
      <t>Financial Report FY 30 June 2023</t>
    </r>
  </si>
  <si>
    <t>Note: all assets are current cash at bank, there are no liabilities.</t>
  </si>
  <si>
    <t>Newcastle Permanent Club Account 650-000 506154306</t>
  </si>
  <si>
    <t>Balance as at 01/07/2022</t>
  </si>
  <si>
    <t>INCOME:</t>
  </si>
  <si>
    <t>Membership Fees &amp; donations</t>
  </si>
  <si>
    <t>Treasure Island A/c transfer</t>
  </si>
  <si>
    <t xml:space="preserve">Stockton RSL Grant </t>
  </si>
  <si>
    <t>Port of Newcastle Grant</t>
  </si>
  <si>
    <t>Art Competition donation</t>
  </si>
  <si>
    <t>Christmas event surplus</t>
  </si>
  <si>
    <t>T Shirts</t>
  </si>
  <si>
    <t>Total Income</t>
  </si>
  <si>
    <t>EXPENSES:</t>
  </si>
  <si>
    <t>Incorporation Fees (NSW)</t>
  </si>
  <si>
    <t>Community Newsletter</t>
  </si>
  <si>
    <t>Website</t>
  </si>
  <si>
    <t>Signage</t>
  </si>
  <si>
    <t>Art Competition</t>
  </si>
  <si>
    <t>PA System for meetings</t>
  </si>
  <si>
    <t>Business cards</t>
  </si>
  <si>
    <t>Total Expenses</t>
  </si>
  <si>
    <r>
      <rPr>
        <b/>
        <u/>
        <sz val="11"/>
        <color indexed="8"/>
        <rFont val="Helvetica"/>
      </rPr>
      <t>Cash Balance 30/06/2023</t>
    </r>
  </si>
  <si>
    <t>Transaction history</t>
  </si>
  <si>
    <t>General details</t>
  </si>
  <si>
    <t>Account number</t>
  </si>
  <si>
    <t>650-000 506154306</t>
  </si>
  <si>
    <t>Club Account</t>
  </si>
  <si>
    <t>Account type</t>
  </si>
  <si>
    <t>STOCKTON COMMUNITY GROUP</t>
  </si>
  <si>
    <t>Balance details</t>
  </si>
  <si>
    <t>Transactions for</t>
  </si>
  <si>
    <t>Transactions from 30/06/2022 to 01/07/2023</t>
  </si>
  <si>
    <t>Date</t>
  </si>
  <si>
    <t>Description</t>
  </si>
  <si>
    <t>Balance</t>
  </si>
  <si>
    <t>30/06/2023</t>
  </si>
  <si>
    <t>Website security:TFR  Dictate Digit</t>
  </si>
  <si>
    <t>13/06/2023</t>
  </si>
  <si>
    <t>Website Inv0109:TFR  Dictate Digita</t>
  </si>
  <si>
    <t>06/05/2023</t>
  </si>
  <si>
    <t>SCG Business cards:TFR  Alison Juli</t>
  </si>
  <si>
    <t>04/05/2023</t>
  </si>
  <si>
    <t>Voconiq:0423</t>
  </si>
  <si>
    <t>13/04/2023</t>
  </si>
  <si>
    <t>PDS0243 SCG cards:TFR  Danielle Tie</t>
  </si>
  <si>
    <t>10/04/2023</t>
  </si>
  <si>
    <t>Bennett</t>
  </si>
  <si>
    <t>06/04/2023</t>
  </si>
  <si>
    <t>Jennings 168294:TFR  B&amp;D Jennings P</t>
  </si>
  <si>
    <t>17/03/2023</t>
  </si>
  <si>
    <t>Port of Newcastl:024696</t>
  </si>
  <si>
    <t>14/03/2023</t>
  </si>
  <si>
    <t>Website care plan:TFR  Dictate Digi</t>
  </si>
  <si>
    <t>08/03/2023</t>
  </si>
  <si>
    <t>Karen Simpson:TFR  537124708</t>
  </si>
  <si>
    <t>09/02/2023</t>
  </si>
  <si>
    <t>SCG Mic standclips:TFR  Ian and Mel</t>
  </si>
  <si>
    <t>01/02/2023</t>
  </si>
  <si>
    <t>SCG Bose PA system:TFR  Ian James T</t>
  </si>
  <si>
    <t>11/01/2023</t>
  </si>
  <si>
    <t>Graphic design:TFR  Danielle Tiedem</t>
  </si>
  <si>
    <t>SCG Art Comp Prize:TFR  Stuart Hart</t>
  </si>
  <si>
    <t>08/01/2023</t>
  </si>
  <si>
    <t>SCG Art Comp Prize:TFR  Norah Grove</t>
  </si>
  <si>
    <t>SCG Art Comp Prize:TFR  Rosemary St</t>
  </si>
  <si>
    <t>SCG Art Comp Prize:TFR  Daniel and</t>
  </si>
  <si>
    <t>SCG Art Comp Prize:TFR  Amanda McCu</t>
  </si>
  <si>
    <t>04/01/2023</t>
  </si>
  <si>
    <t>copy paper SCG:TFR  Ian and Melanie</t>
  </si>
  <si>
    <t>15/12/2022</t>
  </si>
  <si>
    <t>Website QTRLY:TFR  WP Tech Support</t>
  </si>
  <si>
    <t>13/12/2022</t>
  </si>
  <si>
    <t>DR Ambrogetti:SCGDonation</t>
  </si>
  <si>
    <t>09/12/2022</t>
  </si>
  <si>
    <t>XMAS PARTY</t>
  </si>
  <si>
    <t>Xmas Stockton SLSC:TFR  Stockton Su</t>
  </si>
  <si>
    <t>08/12/2022</t>
  </si>
  <si>
    <t>SCG Xmas Food:TFR  Catherine Turrin</t>
  </si>
  <si>
    <t>Xmas Band Inv 103:TFR  Ian James Ta</t>
  </si>
  <si>
    <t>Flowers Cath T:TFR  Alison Julia Ri</t>
  </si>
  <si>
    <t>07/12/2022</t>
  </si>
  <si>
    <t>Xmas bar staff SCG:TFR  Lindy Nisbe</t>
  </si>
  <si>
    <t>05/12/2022</t>
  </si>
  <si>
    <t>TryBooking Pty L:TryBooking Xmas</t>
  </si>
  <si>
    <t>24/11/2022</t>
  </si>
  <si>
    <t>t shirts</t>
  </si>
  <si>
    <t>23/11/2022</t>
  </si>
  <si>
    <t>TryBooking Pty L:TryBooking Xmas22</t>
  </si>
  <si>
    <t>14/11/2022</t>
  </si>
  <si>
    <t>O B H SCHOLIN F :FRANCES CAHILL MEM</t>
  </si>
  <si>
    <t>11/11/2022</t>
  </si>
  <si>
    <t>Postage stamps SCG:TFR  Lindy Nisbe</t>
  </si>
  <si>
    <t>memberships donation</t>
  </si>
  <si>
    <t>Lindy Nisbett Tshirt</t>
  </si>
  <si>
    <t>07/11/2022</t>
  </si>
  <si>
    <t>membership fees</t>
  </si>
  <si>
    <t>31/10/2022</t>
  </si>
  <si>
    <t>CT.b5okh TryBooking verification p#</t>
  </si>
  <si>
    <t>21/10/2022</t>
  </si>
  <si>
    <t>mark and John scg Inc.</t>
  </si>
  <si>
    <t>18/10/2022</t>
  </si>
  <si>
    <t>Alan t shirt:TFR  966345904</t>
  </si>
  <si>
    <t>17/10/2022</t>
  </si>
  <si>
    <t>paper:TFR  Ian and Melanie Taggart</t>
  </si>
  <si>
    <t>pps tshirts:TFR  PPS</t>
  </si>
  <si>
    <t>easy signs:TFR  Easy Signs Pty Ltd</t>
  </si>
  <si>
    <t>13/10/2022</t>
  </si>
  <si>
    <t>MEMBERSHIP FEES</t>
  </si>
  <si>
    <t>12/10/2022</t>
  </si>
  <si>
    <t>Flyers Art comp:TFR  AJ Newbery &amp; J</t>
  </si>
  <si>
    <t>11/10/2022</t>
  </si>
  <si>
    <t>Jennings 202095:TFR  B&amp;D Jennings P</t>
  </si>
  <si>
    <t>Jennings 202096:TFR  B&amp;D Jennings P</t>
  </si>
  <si>
    <t>Jennings 202025:TFR  B&amp;D Jennings P</t>
  </si>
  <si>
    <t>08/10/2022</t>
  </si>
  <si>
    <t>IB TRANSFER FROM 542430603 Treasure</t>
  </si>
  <si>
    <t>22/09/2022</t>
  </si>
  <si>
    <t>Website design:TFR  Beaconworth Dig</t>
  </si>
  <si>
    <t>Transfer from MELANIE TAGGART</t>
  </si>
  <si>
    <t>21/09/2022</t>
  </si>
  <si>
    <t>Incorporation fees:TFR  Ian and Mel</t>
  </si>
  <si>
    <t>holt:membership</t>
  </si>
  <si>
    <t>15/09/2022</t>
  </si>
  <si>
    <t>membership</t>
  </si>
  <si>
    <t>09/09/2022</t>
  </si>
  <si>
    <t>30/08/2022</t>
  </si>
  <si>
    <t>CITY OF SYDNEY R:CLUB STOCKTON</t>
  </si>
  <si>
    <t>26/08/2022</t>
  </si>
  <si>
    <t>scg membership</t>
  </si>
  <si>
    <t>18/08/2022</t>
  </si>
  <si>
    <t>John and Frances Arjonilla - Stock#</t>
  </si>
  <si>
    <t>15/08/2022</t>
  </si>
  <si>
    <t>Wendy Thomas</t>
  </si>
  <si>
    <t>M and j Roddom</t>
  </si>
  <si>
    <t>14/08/2022</t>
  </si>
  <si>
    <t>Tobias</t>
  </si>
  <si>
    <t>13/08/2022</t>
  </si>
  <si>
    <t>Transfer from MRS TANA RAE ROBERTS</t>
  </si>
  <si>
    <t>Adele Colagiovanni</t>
  </si>
  <si>
    <t>12/08/2022</t>
  </si>
  <si>
    <t>M.Marklew:M.Marklew</t>
  </si>
  <si>
    <t>Jenny Iredale:TFR  546331418</t>
  </si>
  <si>
    <t>Sandra Zenthon:Osko 949563918</t>
  </si>
  <si>
    <t>Georgina Owens</t>
  </si>
  <si>
    <t>11/08/2022</t>
  </si>
  <si>
    <t>MEMBERSHIP</t>
  </si>
  <si>
    <t>T-SHIRTS</t>
  </si>
  <si>
    <t>07/08/2022</t>
  </si>
  <si>
    <t>Printer ink:TFR  Ian and Melanie Ta</t>
  </si>
  <si>
    <t>04/08/2022</t>
  </si>
  <si>
    <t>BEREN HARRIS:B AND K HARRIS</t>
  </si>
  <si>
    <t>02/08/2022</t>
  </si>
  <si>
    <t>Lindy Nisbett membership</t>
  </si>
  <si>
    <t>Carolyn Baldwin:TFR  518885106</t>
  </si>
  <si>
    <t>Chris Baldwin:TFR  518885106</t>
  </si>
  <si>
    <t>01/08/2022</t>
  </si>
  <si>
    <t>Matt Stace</t>
  </si>
  <si>
    <t>31/07/2022</t>
  </si>
  <si>
    <t>P&amp;L GROVES:TFR  522604901</t>
  </si>
  <si>
    <t>25/07/2022</t>
  </si>
  <si>
    <t>TM BANK:SCG Barbara Whitch</t>
  </si>
  <si>
    <t>23/07/2022</t>
  </si>
  <si>
    <t>Steve &amp; Kathy Roth:TFR  966872106</t>
  </si>
  <si>
    <t>19/07/2022</t>
  </si>
  <si>
    <t>PPS</t>
  </si>
  <si>
    <t>13/07/2022</t>
  </si>
  <si>
    <t>01/07/2022</t>
  </si>
  <si>
    <t>Flyer paper:TFR  Ian and Melanie Ta</t>
  </si>
  <si>
    <t>Spend</t>
  </si>
  <si>
    <t>Income</t>
  </si>
  <si>
    <t>Business Cards</t>
  </si>
  <si>
    <t>Grant</t>
  </si>
  <si>
    <t>Incorp. Fee</t>
  </si>
  <si>
    <t>Membership_Donations</t>
  </si>
  <si>
    <t>Newsletter</t>
  </si>
  <si>
    <t>PA System</t>
  </si>
  <si>
    <t>XMAS PARTY surplus</t>
  </si>
  <si>
    <t>Newcastle Permanent, part of Newcastle Greater Mutual Group Ltd. ACN 087 651 992. Australian Credit Licence/Australian Financial Services Licence 238273.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</si>
</sst>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0.00_);[Red]\(&quot;$&quot;0.00\)"/>
    <numFmt numFmtId="165" formatCode="&quot;$&quot;#,##0"/>
    <numFmt numFmtId="166" formatCode="&quot;$&quot;#,##0.0"/>
    <numFmt numFmtId="167" formatCode="&quot;$&quot;#,##0.00"/>
  </numFmts>
  <fonts count="13" x14ac:knownFonts="1">
    <font>
      <sz val="12"/>
      <color indexed="8"/>
      <name val="Verdana"/>
    </font>
    <font>
      <sz val="10"/>
      <color indexed="8"/>
      <name val="Helvetica"/>
    </font>
    <font>
      <b/>
      <sz val="10"/>
      <color indexed="8"/>
      <name val="Helvetica"/>
    </font>
    <font>
      <b/>
      <sz val="12"/>
      <color indexed="8"/>
      <name val="Helvetica"/>
    </font>
    <font>
      <b/>
      <sz val="11"/>
      <color indexed="8"/>
      <name val="Helvetica"/>
    </font>
    <font>
      <sz val="11"/>
      <color indexed="8"/>
      <name val="Helvetica"/>
    </font>
    <font>
      <b/>
      <u/>
      <sz val="11"/>
      <color indexed="8"/>
      <name val="Helvetica"/>
    </font>
    <font>
      <sz val="10"/>
      <color indexed="8"/>
      <name val="Verdana"/>
    </font>
    <font>
      <b/>
      <sz val="10"/>
      <color indexed="8"/>
      <name val="Verdana"/>
    </font>
    <font>
      <sz val="10"/>
      <color indexed="11"/>
      <name val="Helvetica"/>
    </font>
    <font>
      <sz val="10"/>
      <color indexed="11"/>
      <name val="Verdana"/>
    </font>
    <font>
      <sz val="10"/>
      <color indexed="13"/>
      <name val="Verdana"/>
    </font>
    <font>
      <sz val="10"/>
      <color indexed="14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5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0" fontId="2" fillId="2" borderId="1" xfId="0" applyFont="1" applyFill="1" applyBorder="1">
      <alignment vertical="top" wrapText="1"/>
    </xf>
    <xf numFmtId="0" fontId="2" fillId="3" borderId="4" xfId="0" applyFont="1" applyFill="1" applyBorder="1">
      <alignment vertical="top" wrapText="1"/>
    </xf>
    <xf numFmtId="0" fontId="1" fillId="0" borderId="5" xfId="0" applyNumberFormat="1" applyFont="1" applyBorder="1">
      <alignment vertical="top" wrapText="1"/>
    </xf>
    <xf numFmtId="0" fontId="1" fillId="0" borderId="5" xfId="0" applyFont="1" applyBorder="1">
      <alignment vertical="top" wrapText="1"/>
    </xf>
    <xf numFmtId="0" fontId="5" fillId="0" borderId="5" xfId="0" applyNumberFormat="1" applyFont="1" applyBorder="1" applyAlignment="1">
      <alignment horizontal="left" vertical="top" wrapText="1"/>
    </xf>
    <xf numFmtId="0" fontId="4" fillId="0" borderId="5" xfId="0" applyNumberFormat="1" applyFont="1" applyBorder="1" applyAlignment="1">
      <alignment horizontal="left" vertical="top" wrapText="1"/>
    </xf>
    <xf numFmtId="8" fontId="2" fillId="0" borderId="5" xfId="0" applyNumberFormat="1" applyFont="1" applyBorder="1" applyAlignment="1">
      <alignment horizontal="right" vertical="top" wrapText="1"/>
    </xf>
    <xf numFmtId="8" fontId="4" fillId="0" borderId="5" xfId="0" applyNumberFormat="1" applyFont="1" applyBorder="1" applyAlignment="1">
      <alignment horizontal="right" vertical="top" wrapText="1"/>
    </xf>
    <xf numFmtId="8" fontId="1" fillId="0" borderId="5" xfId="0" applyNumberFormat="1" applyFont="1" applyBorder="1" applyAlignment="1">
      <alignment horizontal="right" vertical="top" wrapText="1"/>
    </xf>
    <xf numFmtId="0" fontId="2" fillId="0" borderId="5" xfId="0" applyNumberFormat="1" applyFont="1" applyBorder="1">
      <alignment vertical="top" wrapText="1"/>
    </xf>
    <xf numFmtId="0" fontId="2" fillId="3" borderId="6" xfId="0" applyFont="1" applyFill="1" applyBorder="1">
      <alignment vertical="top" wrapText="1"/>
    </xf>
    <xf numFmtId="164" fontId="1" fillId="0" borderId="5" xfId="0" applyNumberFormat="1" applyFont="1" applyBorder="1">
      <alignment vertical="top" wrapText="1"/>
    </xf>
    <xf numFmtId="0" fontId="2" fillId="2" borderId="5" xfId="0" applyFont="1" applyFill="1" applyBorder="1">
      <alignment vertical="top" wrapText="1"/>
    </xf>
    <xf numFmtId="0" fontId="7" fillId="0" borderId="5" xfId="0" applyNumberFormat="1" applyFont="1" applyBorder="1" applyAlignment="1">
      <alignment horizontal="left"/>
    </xf>
    <xf numFmtId="0" fontId="7" fillId="0" borderId="5" xfId="0" applyFont="1" applyBorder="1" applyAlignment="1">
      <alignment horizontal="left"/>
    </xf>
    <xf numFmtId="165" fontId="7" fillId="0" borderId="5" xfId="0" applyNumberFormat="1" applyFont="1" applyBorder="1" applyAlignment="1">
      <alignment horizontal="right"/>
    </xf>
    <xf numFmtId="166" fontId="7" fillId="0" borderId="5" xfId="0" applyNumberFormat="1" applyFont="1" applyBorder="1" applyAlignment="1">
      <alignment horizontal="right"/>
    </xf>
    <xf numFmtId="166" fontId="8" fillId="0" borderId="5" xfId="0" applyNumberFormat="1" applyFont="1" applyBorder="1" applyAlignment="1">
      <alignment horizontal="right"/>
    </xf>
    <xf numFmtId="167" fontId="7" fillId="0" borderId="5" xfId="0" applyNumberFormat="1" applyFont="1" applyBorder="1" applyAlignment="1">
      <alignment horizontal="right"/>
    </xf>
    <xf numFmtId="167" fontId="8" fillId="0" borderId="5" xfId="0" applyNumberFormat="1" applyFont="1" applyBorder="1" applyAlignment="1">
      <alignment horizontal="right"/>
    </xf>
    <xf numFmtId="165" fontId="8" fillId="0" borderId="5" xfId="0" applyNumberFormat="1" applyFont="1" applyBorder="1">
      <alignment vertical="top" wrapText="1"/>
    </xf>
    <xf numFmtId="167" fontId="8" fillId="0" borderId="5" xfId="0" applyNumberFormat="1" applyFont="1" applyBorder="1">
      <alignment vertical="top" wrapText="1"/>
    </xf>
    <xf numFmtId="167" fontId="9" fillId="0" borderId="5" xfId="0" applyNumberFormat="1" applyFont="1" applyBorder="1">
      <alignment vertical="top" wrapText="1"/>
    </xf>
    <xf numFmtId="0" fontId="9" fillId="0" borderId="5" xfId="0" applyNumberFormat="1" applyFont="1" applyBorder="1">
      <alignment vertical="top" wrapText="1"/>
    </xf>
    <xf numFmtId="166" fontId="10" fillId="0" borderId="5" xfId="0" applyNumberFormat="1" applyFont="1" applyBorder="1" applyAlignment="1">
      <alignment horizontal="right"/>
    </xf>
    <xf numFmtId="0" fontId="7" fillId="0" borderId="0" xfId="0" applyNumberFormat="1" applyFont="1" applyAlignment="1"/>
    <xf numFmtId="0" fontId="7" fillId="0" borderId="7" xfId="0" applyFont="1" applyBorder="1" applyAlignment="1"/>
    <xf numFmtId="0" fontId="7" fillId="0" borderId="7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7" xfId="0" applyNumberFormat="1" applyFont="1" applyBorder="1" applyAlignment="1"/>
    <xf numFmtId="0" fontId="11" fillId="0" borderId="7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right"/>
    </xf>
    <xf numFmtId="165" fontId="7" fillId="0" borderId="7" xfId="0" applyNumberFormat="1" applyFont="1" applyBorder="1" applyAlignment="1">
      <alignment horizontal="right"/>
    </xf>
    <xf numFmtId="166" fontId="11" fillId="0" borderId="7" xfId="0" applyNumberFormat="1" applyFont="1" applyBorder="1" applyAlignment="1">
      <alignment horizontal="right"/>
    </xf>
    <xf numFmtId="165" fontId="7" fillId="0" borderId="7" xfId="0" applyNumberFormat="1" applyFont="1" applyBorder="1" applyAlignment="1"/>
    <xf numFmtId="167" fontId="7" fillId="0" borderId="7" xfId="0" applyNumberFormat="1" applyFont="1" applyBorder="1" applyAlignment="1">
      <alignment horizontal="right"/>
    </xf>
    <xf numFmtId="167" fontId="7" fillId="0" borderId="7" xfId="0" applyNumberFormat="1" applyFont="1" applyBorder="1" applyAlignment="1"/>
    <xf numFmtId="0" fontId="8" fillId="0" borderId="7" xfId="0" applyNumberFormat="1" applyFont="1" applyBorder="1" applyAlignment="1">
      <alignment horizontal="left"/>
    </xf>
    <xf numFmtId="0" fontId="8" fillId="0" borderId="7" xfId="0" applyNumberFormat="1" applyFont="1" applyBorder="1" applyAlignment="1"/>
    <xf numFmtId="165" fontId="8" fillId="0" borderId="7" xfId="0" applyNumberFormat="1" applyFont="1" applyBorder="1" applyAlignment="1">
      <alignment horizontal="right"/>
    </xf>
    <xf numFmtId="166" fontId="7" fillId="0" borderId="7" xfId="0" applyNumberFormat="1" applyFont="1" applyBorder="1" applyAlignment="1">
      <alignment horizontal="right"/>
    </xf>
    <xf numFmtId="166" fontId="8" fillId="0" borderId="7" xfId="0" applyNumberFormat="1" applyFont="1" applyBorder="1" applyAlignment="1">
      <alignment horizontal="right"/>
    </xf>
    <xf numFmtId="0" fontId="12" fillId="0" borderId="7" xfId="0" applyNumberFormat="1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165" fontId="12" fillId="0" borderId="7" xfId="0" applyNumberFormat="1" applyFont="1" applyBorder="1" applyAlignment="1">
      <alignment horizontal="right"/>
    </xf>
    <xf numFmtId="165" fontId="8" fillId="0" borderId="7" xfId="0" applyNumberFormat="1" applyFont="1" applyBorder="1" applyAlignment="1"/>
    <xf numFmtId="167" fontId="12" fillId="0" borderId="7" xfId="0" applyNumberFormat="1" applyFont="1" applyBorder="1" applyAlignment="1">
      <alignment horizontal="right"/>
    </xf>
    <xf numFmtId="0" fontId="8" fillId="0" borderId="7" xfId="0" applyFont="1" applyBorder="1" applyAlignment="1"/>
    <xf numFmtId="0" fontId="8" fillId="0" borderId="7" xfId="0" applyFont="1" applyBorder="1" applyAlignment="1">
      <alignment horizontal="right"/>
    </xf>
    <xf numFmtId="0" fontId="1" fillId="0" borderId="5" xfId="0" applyNumberFormat="1" applyFont="1" applyBorder="1">
      <alignment vertical="top"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3" fillId="2" borderId="2" xfId="0" applyNumberFormat="1" applyFont="1" applyFill="1" applyBorder="1">
      <alignment vertical="top" wrapText="1"/>
    </xf>
    <xf numFmtId="0" fontId="3" fillId="2" borderId="3" xfId="0" applyNumberFormat="1" applyFont="1" applyFill="1" applyBorder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DBDBDB"/>
      <rgbColor rgb="FFFF2600"/>
      <rgbColor rgb="FFAAAAAA"/>
      <rgbColor rgb="FF00F900"/>
      <rgbColor rgb="FF932092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2"/>
  <sheetViews>
    <sheetView showGridLines="0" tabSelected="1" workbookViewId="0">
      <pane xSplit="2" topLeftCell="C1" activePane="topRight" state="frozenSplit"/>
      <selection pane="topRight"/>
    </sheetView>
  </sheetViews>
  <sheetFormatPr defaultColWidth="12.19921875" defaultRowHeight="18" customHeight="1" x14ac:dyDescent="0.2"/>
  <cols>
    <col min="1" max="1" width="0.19921875" style="1" customWidth="1"/>
    <col min="2" max="2" width="2.69921875" style="1" customWidth="1"/>
    <col min="3" max="3" width="37.59765625" style="1" customWidth="1"/>
    <col min="4" max="4" width="9.69921875" style="1" customWidth="1"/>
    <col min="5" max="5" width="5.09765625" style="1" customWidth="1"/>
    <col min="6" max="6" width="9" style="1" customWidth="1"/>
    <col min="7" max="256" width="12.19921875" style="1" customWidth="1"/>
  </cols>
  <sheetData>
    <row r="1" spans="2:6" ht="2.1" customHeight="1" x14ac:dyDescent="0.2"/>
    <row r="2" spans="2:6" ht="22.5" customHeight="1" x14ac:dyDescent="0.2">
      <c r="B2" s="2"/>
      <c r="C2" s="52" t="s">
        <v>0</v>
      </c>
      <c r="D2" s="53"/>
      <c r="E2" s="53"/>
      <c r="F2" s="54"/>
    </row>
    <row r="3" spans="2:6" ht="21.6" customHeight="1" x14ac:dyDescent="0.2">
      <c r="B3" s="3"/>
      <c r="C3" s="51" t="s">
        <v>1</v>
      </c>
      <c r="D3" s="51"/>
      <c r="E3" s="51"/>
      <c r="F3" s="51"/>
    </row>
    <row r="4" spans="2:6" ht="20.45" customHeight="1" x14ac:dyDescent="0.2">
      <c r="B4" s="3"/>
      <c r="C4" s="4" t="s">
        <v>2</v>
      </c>
      <c r="D4" s="5"/>
      <c r="E4" s="5"/>
      <c r="F4" s="5"/>
    </row>
    <row r="5" spans="2:6" ht="21.4" customHeight="1" x14ac:dyDescent="0.2">
      <c r="B5" s="3"/>
      <c r="C5" s="6" t="s">
        <v>3</v>
      </c>
      <c r="D5" s="5"/>
      <c r="E5" s="5"/>
      <c r="F5" s="5"/>
    </row>
    <row r="6" spans="2:6" ht="20.45" customHeight="1" x14ac:dyDescent="0.2">
      <c r="B6" s="3"/>
      <c r="C6" s="5"/>
      <c r="D6" s="5"/>
      <c r="E6" s="5"/>
      <c r="F6" s="5"/>
    </row>
    <row r="7" spans="2:6" ht="21.4" customHeight="1" x14ac:dyDescent="0.2">
      <c r="B7" s="3"/>
      <c r="C7" s="7" t="s">
        <v>4</v>
      </c>
      <c r="D7" s="8"/>
      <c r="E7" s="8"/>
      <c r="F7" s="9">
        <v>4290.3999999999996</v>
      </c>
    </row>
    <row r="8" spans="2:6" ht="20.45" customHeight="1" x14ac:dyDescent="0.2">
      <c r="B8" s="3"/>
      <c r="C8" s="5"/>
      <c r="D8" s="10"/>
      <c r="E8" s="10"/>
      <c r="F8" s="10"/>
    </row>
    <row r="9" spans="2:6" ht="21.4" customHeight="1" x14ac:dyDescent="0.2">
      <c r="B9" s="3"/>
      <c r="C9" s="6" t="s">
        <v>5</v>
      </c>
      <c r="D9" s="10"/>
      <c r="E9" s="10"/>
      <c r="F9" s="10"/>
    </row>
    <row r="10" spans="2:6" ht="21.4" customHeight="1" x14ac:dyDescent="0.2">
      <c r="B10" s="3"/>
      <c r="C10" s="6" t="s">
        <v>6</v>
      </c>
      <c r="D10" s="10">
        <v>2079</v>
      </c>
      <c r="E10" s="10"/>
      <c r="F10" s="10"/>
    </row>
    <row r="11" spans="2:6" ht="21.4" customHeight="1" x14ac:dyDescent="0.2">
      <c r="B11" s="3"/>
      <c r="C11" s="6" t="s">
        <v>7</v>
      </c>
      <c r="D11" s="10">
        <v>605</v>
      </c>
      <c r="E11" s="10"/>
      <c r="F11" s="10"/>
    </row>
    <row r="12" spans="2:6" ht="21.4" customHeight="1" x14ac:dyDescent="0.2">
      <c r="B12" s="3"/>
      <c r="C12" s="6" t="s">
        <v>8</v>
      </c>
      <c r="D12" s="10">
        <v>3000</v>
      </c>
      <c r="E12" s="10"/>
      <c r="F12" s="10"/>
    </row>
    <row r="13" spans="2:6" ht="21.4" customHeight="1" x14ac:dyDescent="0.2">
      <c r="B13" s="3"/>
      <c r="C13" s="6" t="s">
        <v>9</v>
      </c>
      <c r="D13" s="10">
        <v>1380</v>
      </c>
      <c r="E13" s="10"/>
      <c r="F13" s="10"/>
    </row>
    <row r="14" spans="2:6" ht="21.4" customHeight="1" x14ac:dyDescent="0.2">
      <c r="B14" s="3"/>
      <c r="C14" s="6" t="s">
        <v>10</v>
      </c>
      <c r="D14" s="10">
        <v>500</v>
      </c>
      <c r="E14" s="10"/>
      <c r="F14" s="10"/>
    </row>
    <row r="15" spans="2:6" ht="21.4" customHeight="1" x14ac:dyDescent="0.2">
      <c r="B15" s="3"/>
      <c r="C15" s="6" t="s">
        <v>11</v>
      </c>
      <c r="D15" s="10">
        <v>277.12</v>
      </c>
      <c r="E15" s="10"/>
      <c r="F15" s="10"/>
    </row>
    <row r="16" spans="2:6" ht="21.4" customHeight="1" x14ac:dyDescent="0.2">
      <c r="B16" s="3"/>
      <c r="C16" s="6" t="s">
        <v>12</v>
      </c>
      <c r="D16" s="10">
        <v>450</v>
      </c>
      <c r="E16" s="10"/>
      <c r="F16" s="10"/>
    </row>
    <row r="17" spans="2:6" ht="21.4" customHeight="1" x14ac:dyDescent="0.2">
      <c r="B17" s="3"/>
      <c r="C17" s="7" t="s">
        <v>13</v>
      </c>
      <c r="D17" s="8">
        <f>SUM(D10:D16)</f>
        <v>8291.119999999999</v>
      </c>
      <c r="E17" s="10"/>
      <c r="F17" s="10"/>
    </row>
    <row r="18" spans="2:6" ht="20.45" customHeight="1" x14ac:dyDescent="0.2">
      <c r="B18" s="3"/>
      <c r="C18" s="5"/>
      <c r="D18" s="10"/>
      <c r="E18" s="10"/>
      <c r="F18" s="10"/>
    </row>
    <row r="19" spans="2:6" ht="20.45" customHeight="1" x14ac:dyDescent="0.2">
      <c r="B19" s="3"/>
      <c r="C19" s="5"/>
      <c r="D19" s="10"/>
      <c r="E19" s="10"/>
      <c r="F19" s="10"/>
    </row>
    <row r="20" spans="2:6" ht="21.4" customHeight="1" x14ac:dyDescent="0.2">
      <c r="B20" s="3"/>
      <c r="C20" s="7" t="s">
        <v>14</v>
      </c>
      <c r="D20" s="10"/>
      <c r="E20" s="10"/>
      <c r="F20" s="10"/>
    </row>
    <row r="21" spans="2:6" ht="21.4" customHeight="1" x14ac:dyDescent="0.2">
      <c r="B21" s="3"/>
      <c r="C21" s="6" t="s">
        <v>15</v>
      </c>
      <c r="D21" s="10">
        <v>-50.22</v>
      </c>
      <c r="E21" s="10"/>
      <c r="F21" s="10"/>
    </row>
    <row r="22" spans="2:6" ht="21.4" customHeight="1" x14ac:dyDescent="0.2">
      <c r="B22" s="3"/>
      <c r="C22" s="6" t="s">
        <v>16</v>
      </c>
      <c r="D22" s="10">
        <v>-2344.16</v>
      </c>
      <c r="E22" s="10"/>
      <c r="F22" s="10"/>
    </row>
    <row r="23" spans="2:6" ht="21.4" customHeight="1" x14ac:dyDescent="0.2">
      <c r="B23" s="3"/>
      <c r="C23" s="6" t="s">
        <v>17</v>
      </c>
      <c r="D23" s="10">
        <v>-1690</v>
      </c>
      <c r="E23" s="10"/>
      <c r="F23" s="10"/>
    </row>
    <row r="24" spans="2:6" ht="21.4" customHeight="1" x14ac:dyDescent="0.2">
      <c r="B24" s="3"/>
      <c r="C24" s="6" t="s">
        <v>18</v>
      </c>
      <c r="D24" s="10">
        <v>-1267.07</v>
      </c>
      <c r="E24" s="10"/>
      <c r="F24" s="10"/>
    </row>
    <row r="25" spans="2:6" ht="21.4" customHeight="1" x14ac:dyDescent="0.2">
      <c r="B25" s="3"/>
      <c r="C25" s="6" t="s">
        <v>12</v>
      </c>
      <c r="D25" s="10">
        <v>-697.5</v>
      </c>
      <c r="E25" s="10"/>
      <c r="F25" s="10"/>
    </row>
    <row r="26" spans="2:6" ht="21.4" customHeight="1" x14ac:dyDescent="0.2">
      <c r="B26" s="3"/>
      <c r="C26" s="6" t="s">
        <v>19</v>
      </c>
      <c r="D26" s="10">
        <v>-634.20000000000005</v>
      </c>
      <c r="E26" s="10"/>
      <c r="F26" s="10"/>
    </row>
    <row r="27" spans="2:6" ht="21.4" customHeight="1" x14ac:dyDescent="0.2">
      <c r="B27" s="3"/>
      <c r="C27" s="6" t="s">
        <v>20</v>
      </c>
      <c r="D27" s="10">
        <v>-1207</v>
      </c>
      <c r="E27" s="10"/>
      <c r="F27" s="10"/>
    </row>
    <row r="28" spans="2:6" ht="21.4" customHeight="1" x14ac:dyDescent="0.2">
      <c r="B28" s="3"/>
      <c r="C28" s="6" t="s">
        <v>21</v>
      </c>
      <c r="D28" s="10">
        <v>-211.97</v>
      </c>
      <c r="E28" s="10"/>
      <c r="F28" s="10"/>
    </row>
    <row r="29" spans="2:6" ht="21.4" customHeight="1" x14ac:dyDescent="0.2">
      <c r="B29" s="3"/>
      <c r="C29" s="7" t="s">
        <v>22</v>
      </c>
      <c r="D29" s="8">
        <f>SUM(D20:D28)</f>
        <v>-8102.12</v>
      </c>
      <c r="E29" s="10"/>
      <c r="F29" s="10"/>
    </row>
    <row r="30" spans="2:6" ht="20.45" customHeight="1" x14ac:dyDescent="0.2">
      <c r="B30" s="3"/>
      <c r="C30" s="11"/>
      <c r="D30" s="11"/>
      <c r="E30" s="10"/>
      <c r="F30" s="10"/>
    </row>
    <row r="31" spans="2:6" ht="21.4" customHeight="1" x14ac:dyDescent="0.2">
      <c r="B31" s="3"/>
      <c r="C31" s="11" t="s">
        <v>23</v>
      </c>
      <c r="D31" s="8"/>
      <c r="E31" s="10"/>
      <c r="F31" s="8">
        <f>F7+D17+D29</f>
        <v>4479.3999999999987</v>
      </c>
    </row>
    <row r="32" spans="2:6" ht="20.45" customHeight="1" x14ac:dyDescent="0.2">
      <c r="B32" s="12"/>
      <c r="C32" s="5"/>
      <c r="D32" s="13"/>
      <c r="E32" s="13"/>
      <c r="F32" s="13"/>
    </row>
  </sheetData>
  <mergeCells count="2">
    <mergeCell ref="C3:F3"/>
    <mergeCell ref="C2:F2"/>
  </mergeCells>
  <pageMargins left="0.75" right="0.75" top="1" bottom="1" header="0.5" footer="0.5"/>
  <pageSetup orientation="portrait"/>
  <headerFooter>
    <oddFooter>&amp;L&amp;"Helvetica,Regular"&amp;12&amp;K000000	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96"/>
  <sheetViews>
    <sheetView showGridLines="0" workbookViewId="0">
      <pane ySplit="2" topLeftCell="A3" activePane="bottomLeft" state="frozenSplit"/>
      <selection pane="bottomLeft"/>
    </sheetView>
  </sheetViews>
  <sheetFormatPr defaultColWidth="12.19921875" defaultRowHeight="18" customHeight="1" x14ac:dyDescent="0.2"/>
  <cols>
    <col min="1" max="1" width="0.19921875" style="1" customWidth="1"/>
    <col min="2" max="256" width="12.19921875" style="1" customWidth="1"/>
  </cols>
  <sheetData>
    <row r="1" spans="2:10" ht="2.1" customHeight="1" x14ac:dyDescent="0.2"/>
    <row r="2" spans="2:10" ht="20.65" customHeight="1" x14ac:dyDescent="0.2">
      <c r="B2" s="14"/>
      <c r="C2" s="14"/>
      <c r="D2" s="14"/>
      <c r="E2" s="14"/>
      <c r="F2" s="14"/>
      <c r="G2" s="14"/>
      <c r="H2" s="14"/>
      <c r="I2" s="14"/>
      <c r="J2" s="14"/>
    </row>
    <row r="3" spans="2:10" ht="20.65" customHeight="1" x14ac:dyDescent="0.2">
      <c r="B3" s="5"/>
      <c r="C3" s="5"/>
      <c r="D3" s="5"/>
      <c r="E3" s="5"/>
      <c r="F3" s="5"/>
      <c r="G3" s="5"/>
      <c r="H3" s="5"/>
      <c r="I3" s="5"/>
      <c r="J3" s="5"/>
    </row>
    <row r="4" spans="2:10" ht="20.45" customHeight="1" x14ac:dyDescent="0.2">
      <c r="B4" s="15" t="s">
        <v>24</v>
      </c>
      <c r="C4" s="5"/>
      <c r="D4" s="5"/>
      <c r="E4" s="5"/>
      <c r="F4" s="5"/>
      <c r="G4" s="5"/>
      <c r="H4" s="5"/>
      <c r="I4" s="5"/>
      <c r="J4" s="5"/>
    </row>
    <row r="5" spans="2:10" ht="20.45" customHeight="1" x14ac:dyDescent="0.2">
      <c r="B5" s="15" t="s">
        <v>25</v>
      </c>
      <c r="C5" s="5"/>
      <c r="D5" s="5"/>
      <c r="E5" s="5"/>
      <c r="F5" s="5"/>
      <c r="G5" s="5"/>
      <c r="H5" s="5"/>
      <c r="I5" s="5"/>
      <c r="J5" s="5"/>
    </row>
    <row r="6" spans="2:10" ht="20.45" customHeight="1" x14ac:dyDescent="0.2">
      <c r="B6" s="5"/>
      <c r="C6" s="15" t="s">
        <v>26</v>
      </c>
      <c r="D6" s="5"/>
      <c r="E6" s="15" t="s">
        <v>27</v>
      </c>
      <c r="F6" s="5"/>
      <c r="G6" s="15" t="s">
        <v>28</v>
      </c>
      <c r="H6" s="5"/>
      <c r="I6" s="5"/>
      <c r="J6" s="5"/>
    </row>
    <row r="7" spans="2:10" ht="20.45" customHeight="1" x14ac:dyDescent="0.2">
      <c r="B7" s="5"/>
      <c r="C7" s="15" t="s">
        <v>29</v>
      </c>
      <c r="D7" s="5"/>
      <c r="E7" s="15" t="s">
        <v>28</v>
      </c>
      <c r="F7" s="5"/>
      <c r="G7" s="15" t="s">
        <v>30</v>
      </c>
      <c r="H7" s="5"/>
      <c r="I7" s="5"/>
      <c r="J7" s="5"/>
    </row>
    <row r="8" spans="2:10" ht="20.45" customHeight="1" x14ac:dyDescent="0.2">
      <c r="B8" s="15" t="s">
        <v>31</v>
      </c>
      <c r="C8" s="5"/>
      <c r="D8" s="5"/>
      <c r="E8" s="5"/>
      <c r="F8" s="5"/>
      <c r="G8" s="5"/>
      <c r="H8" s="5"/>
      <c r="I8" s="5"/>
      <c r="J8" s="5"/>
    </row>
    <row r="9" spans="2:10" ht="20.45" customHeight="1" x14ac:dyDescent="0.2">
      <c r="B9" s="5"/>
      <c r="C9" s="5"/>
      <c r="D9" s="5"/>
      <c r="E9" s="5"/>
      <c r="F9" s="5"/>
      <c r="G9" s="5"/>
      <c r="H9" s="5"/>
      <c r="I9" s="5"/>
      <c r="J9" s="5"/>
    </row>
    <row r="10" spans="2:10" ht="20.45" customHeight="1" x14ac:dyDescent="0.2">
      <c r="B10" s="5"/>
      <c r="C10" s="15" t="s">
        <v>32</v>
      </c>
      <c r="D10" s="5"/>
      <c r="E10" s="5"/>
      <c r="F10" s="5"/>
      <c r="G10" s="5"/>
      <c r="H10" s="5"/>
      <c r="I10" s="5"/>
      <c r="J10" s="5"/>
    </row>
    <row r="11" spans="2:10" ht="20.45" customHeight="1" x14ac:dyDescent="0.2">
      <c r="B11" s="5"/>
      <c r="C11" s="15" t="s">
        <v>33</v>
      </c>
      <c r="D11" s="5"/>
      <c r="E11" s="5"/>
      <c r="F11" s="5"/>
      <c r="G11" s="5"/>
      <c r="H11" s="5"/>
      <c r="I11" s="5"/>
      <c r="J11" s="5"/>
    </row>
    <row r="12" spans="2:10" ht="20.45" customHeight="1" x14ac:dyDescent="0.2">
      <c r="B12" s="15" t="s">
        <v>34</v>
      </c>
      <c r="C12" s="5"/>
      <c r="D12" s="15" t="s">
        <v>35</v>
      </c>
      <c r="E12" s="5"/>
      <c r="F12" s="16"/>
      <c r="G12" s="5"/>
      <c r="H12" s="5"/>
      <c r="I12" s="15" t="s">
        <v>36</v>
      </c>
      <c r="J12" s="5"/>
    </row>
    <row r="13" spans="2:10" ht="20.45" customHeight="1" x14ac:dyDescent="0.2">
      <c r="B13" s="15" t="s">
        <v>37</v>
      </c>
      <c r="C13" s="5"/>
      <c r="D13" s="15" t="s">
        <v>38</v>
      </c>
      <c r="E13" s="5"/>
      <c r="F13" s="17">
        <v>-240</v>
      </c>
      <c r="G13" s="17"/>
      <c r="H13" s="5"/>
      <c r="I13" s="18">
        <v>4479.3999999999996</v>
      </c>
      <c r="J13" s="19">
        <v>4479.3999999999996</v>
      </c>
    </row>
    <row r="14" spans="2:10" ht="20.45" customHeight="1" x14ac:dyDescent="0.2">
      <c r="B14" s="15" t="s">
        <v>39</v>
      </c>
      <c r="C14" s="5"/>
      <c r="D14" s="15" t="s">
        <v>40</v>
      </c>
      <c r="E14" s="5"/>
      <c r="F14" s="17">
        <v>-300</v>
      </c>
      <c r="G14" s="17"/>
      <c r="H14" s="5"/>
      <c r="I14" s="18">
        <v>4719.3999999999996</v>
      </c>
      <c r="J14" s="5"/>
    </row>
    <row r="15" spans="2:10" ht="20.45" customHeight="1" x14ac:dyDescent="0.2">
      <c r="B15" s="15" t="s">
        <v>41</v>
      </c>
      <c r="C15" s="5"/>
      <c r="D15" s="15" t="s">
        <v>42</v>
      </c>
      <c r="E15" s="5"/>
      <c r="F15" s="20">
        <v>-61.97</v>
      </c>
      <c r="G15" s="20"/>
      <c r="H15" s="5"/>
      <c r="I15" s="18">
        <v>5041.3999999999996</v>
      </c>
      <c r="J15" s="5"/>
    </row>
    <row r="16" spans="2:10" ht="20.45" customHeight="1" x14ac:dyDescent="0.2">
      <c r="B16" s="15" t="s">
        <v>43</v>
      </c>
      <c r="C16" s="5"/>
      <c r="D16" s="15" t="s">
        <v>44</v>
      </c>
      <c r="E16" s="5"/>
      <c r="F16" s="17"/>
      <c r="G16" s="17">
        <v>125</v>
      </c>
      <c r="H16" s="5"/>
      <c r="I16" s="20">
        <v>5103.37</v>
      </c>
      <c r="J16" s="5"/>
    </row>
    <row r="17" spans="2:10" ht="20.45" customHeight="1" x14ac:dyDescent="0.2">
      <c r="B17" s="15" t="s">
        <v>45</v>
      </c>
      <c r="C17" s="5"/>
      <c r="D17" s="15" t="s">
        <v>46</v>
      </c>
      <c r="E17" s="5"/>
      <c r="F17" s="17">
        <v>-150</v>
      </c>
      <c r="G17" s="17"/>
      <c r="H17" s="5"/>
      <c r="I17" s="20">
        <v>4956.37</v>
      </c>
      <c r="J17" s="5"/>
    </row>
    <row r="18" spans="2:10" ht="20.45" customHeight="1" x14ac:dyDescent="0.2">
      <c r="B18" s="15" t="s">
        <v>47</v>
      </c>
      <c r="C18" s="5"/>
      <c r="D18" s="15" t="s">
        <v>48</v>
      </c>
      <c r="E18" s="5"/>
      <c r="F18" s="17"/>
      <c r="G18" s="17">
        <v>2</v>
      </c>
      <c r="H18" s="5"/>
      <c r="I18" s="20">
        <v>5106.37</v>
      </c>
      <c r="J18" s="5"/>
    </row>
    <row r="19" spans="2:10" ht="20.45" customHeight="1" x14ac:dyDescent="0.2">
      <c r="B19" s="15" t="s">
        <v>49</v>
      </c>
      <c r="C19" s="5"/>
      <c r="D19" s="15" t="s">
        <v>50</v>
      </c>
      <c r="E19" s="5"/>
      <c r="F19" s="18">
        <v>-543.4</v>
      </c>
      <c r="G19" s="18"/>
      <c r="H19" s="5"/>
      <c r="I19" s="20">
        <v>5104.37</v>
      </c>
      <c r="J19" s="5"/>
    </row>
    <row r="20" spans="2:10" ht="20.45" customHeight="1" x14ac:dyDescent="0.2">
      <c r="B20" s="15" t="s">
        <v>51</v>
      </c>
      <c r="C20" s="5"/>
      <c r="D20" s="15" t="s">
        <v>52</v>
      </c>
      <c r="E20" s="5"/>
      <c r="F20" s="17"/>
      <c r="G20" s="17">
        <v>1380</v>
      </c>
      <c r="H20" s="5"/>
      <c r="I20" s="20">
        <v>5647.77</v>
      </c>
      <c r="J20" s="5"/>
    </row>
    <row r="21" spans="2:10" ht="20.45" customHeight="1" x14ac:dyDescent="0.2">
      <c r="B21" s="15" t="s">
        <v>53</v>
      </c>
      <c r="C21" s="5"/>
      <c r="D21" s="15" t="s">
        <v>54</v>
      </c>
      <c r="E21" s="5"/>
      <c r="F21" s="17">
        <v>-300</v>
      </c>
      <c r="G21" s="17"/>
      <c r="H21" s="5"/>
      <c r="I21" s="20">
        <v>4267.7700000000004</v>
      </c>
      <c r="J21" s="5"/>
    </row>
    <row r="22" spans="2:10" ht="20.45" customHeight="1" x14ac:dyDescent="0.2">
      <c r="B22" s="15" t="s">
        <v>55</v>
      </c>
      <c r="C22" s="5"/>
      <c r="D22" s="15" t="s">
        <v>56</v>
      </c>
      <c r="E22" s="5"/>
      <c r="F22" s="17"/>
      <c r="G22" s="17">
        <v>2</v>
      </c>
      <c r="H22" s="5"/>
      <c r="I22" s="20">
        <v>4567.7700000000004</v>
      </c>
      <c r="J22" s="5"/>
    </row>
    <row r="23" spans="2:10" ht="20.45" customHeight="1" x14ac:dyDescent="0.2">
      <c r="B23" s="15" t="s">
        <v>57</v>
      </c>
      <c r="C23" s="5"/>
      <c r="D23" s="15" t="s">
        <v>58</v>
      </c>
      <c r="E23" s="5"/>
      <c r="F23" s="17">
        <v>-72</v>
      </c>
      <c r="G23" s="17"/>
      <c r="H23" s="5"/>
      <c r="I23" s="20">
        <v>4565.7700000000004</v>
      </c>
      <c r="J23" s="5"/>
    </row>
    <row r="24" spans="2:10" ht="20.45" customHeight="1" x14ac:dyDescent="0.2">
      <c r="B24" s="15" t="s">
        <v>59</v>
      </c>
      <c r="C24" s="5"/>
      <c r="D24" s="15" t="s">
        <v>60</v>
      </c>
      <c r="E24" s="5"/>
      <c r="F24" s="17">
        <v>-1135</v>
      </c>
      <c r="G24" s="17"/>
      <c r="H24" s="5"/>
      <c r="I24" s="20">
        <v>4637.7700000000004</v>
      </c>
      <c r="J24" s="5"/>
    </row>
    <row r="25" spans="2:10" ht="20.45" customHeight="1" x14ac:dyDescent="0.2">
      <c r="B25" s="15" t="s">
        <v>61</v>
      </c>
      <c r="C25" s="5"/>
      <c r="D25" s="15" t="s">
        <v>62</v>
      </c>
      <c r="E25" s="5"/>
      <c r="F25" s="17">
        <v>-250</v>
      </c>
      <c r="G25" s="17"/>
      <c r="H25" s="5"/>
      <c r="I25" s="20">
        <v>5772.77</v>
      </c>
      <c r="J25" s="5"/>
    </row>
    <row r="26" spans="2:10" ht="20.45" customHeight="1" x14ac:dyDescent="0.2">
      <c r="B26" s="15" t="s">
        <v>61</v>
      </c>
      <c r="C26" s="5"/>
      <c r="D26" s="15" t="s">
        <v>63</v>
      </c>
      <c r="E26" s="5"/>
      <c r="F26" s="17">
        <v>-125</v>
      </c>
      <c r="G26" s="17"/>
      <c r="H26" s="5"/>
      <c r="I26" s="20">
        <v>6022.77</v>
      </c>
      <c r="J26" s="5"/>
    </row>
    <row r="27" spans="2:10" ht="20.45" customHeight="1" x14ac:dyDescent="0.2">
      <c r="B27" s="15" t="s">
        <v>64</v>
      </c>
      <c r="C27" s="5"/>
      <c r="D27" s="15" t="s">
        <v>65</v>
      </c>
      <c r="E27" s="5"/>
      <c r="F27" s="17">
        <v>-100</v>
      </c>
      <c r="G27" s="17"/>
      <c r="H27" s="5"/>
      <c r="I27" s="20">
        <v>6147.77</v>
      </c>
      <c r="J27" s="5"/>
    </row>
    <row r="28" spans="2:10" ht="20.45" customHeight="1" x14ac:dyDescent="0.2">
      <c r="B28" s="15" t="s">
        <v>64</v>
      </c>
      <c r="C28" s="5"/>
      <c r="D28" s="15" t="s">
        <v>66</v>
      </c>
      <c r="E28" s="5"/>
      <c r="F28" s="17">
        <v>-150</v>
      </c>
      <c r="G28" s="17"/>
      <c r="H28" s="5"/>
      <c r="I28" s="20">
        <v>6247.77</v>
      </c>
      <c r="J28" s="5"/>
    </row>
    <row r="29" spans="2:10" ht="20.45" customHeight="1" x14ac:dyDescent="0.2">
      <c r="B29" s="15" t="s">
        <v>64</v>
      </c>
      <c r="C29" s="5"/>
      <c r="D29" s="15" t="s">
        <v>67</v>
      </c>
      <c r="E29" s="5"/>
      <c r="F29" s="17">
        <v>-75</v>
      </c>
      <c r="G29" s="17"/>
      <c r="H29" s="5"/>
      <c r="I29" s="20">
        <v>6397.77</v>
      </c>
      <c r="J29" s="5"/>
    </row>
    <row r="30" spans="2:10" ht="20.45" customHeight="1" x14ac:dyDescent="0.2">
      <c r="B30" s="15" t="s">
        <v>64</v>
      </c>
      <c r="C30" s="5"/>
      <c r="D30" s="15" t="s">
        <v>68</v>
      </c>
      <c r="E30" s="5"/>
      <c r="F30" s="17">
        <v>-50</v>
      </c>
      <c r="G30" s="17"/>
      <c r="H30" s="5"/>
      <c r="I30" s="20">
        <v>6472.77</v>
      </c>
      <c r="J30" s="5"/>
    </row>
    <row r="31" spans="2:10" ht="20.45" customHeight="1" x14ac:dyDescent="0.2">
      <c r="B31" s="15" t="s">
        <v>69</v>
      </c>
      <c r="C31" s="5"/>
      <c r="D31" s="15" t="s">
        <v>70</v>
      </c>
      <c r="E31" s="5"/>
      <c r="F31" s="18">
        <v>-29.5</v>
      </c>
      <c r="G31" s="18"/>
      <c r="H31" s="5"/>
      <c r="I31" s="20">
        <v>6522.77</v>
      </c>
      <c r="J31" s="5"/>
    </row>
    <row r="32" spans="2:10" ht="20.45" customHeight="1" x14ac:dyDescent="0.2">
      <c r="B32" s="15" t="s">
        <v>71</v>
      </c>
      <c r="C32" s="5"/>
      <c r="D32" s="15" t="s">
        <v>72</v>
      </c>
      <c r="E32" s="5"/>
      <c r="F32" s="17">
        <v>-600</v>
      </c>
      <c r="G32" s="17"/>
      <c r="H32" s="5"/>
      <c r="I32" s="20">
        <v>6552.27</v>
      </c>
      <c r="J32" s="5"/>
    </row>
    <row r="33" spans="2:10" ht="20.45" customHeight="1" x14ac:dyDescent="0.2">
      <c r="B33" s="15" t="s">
        <v>73</v>
      </c>
      <c r="C33" s="5"/>
      <c r="D33" s="15" t="s">
        <v>74</v>
      </c>
      <c r="E33" s="5"/>
      <c r="F33" s="17"/>
      <c r="G33" s="17">
        <v>500</v>
      </c>
      <c r="H33" s="5"/>
      <c r="I33" s="20">
        <v>7152.27</v>
      </c>
      <c r="J33" s="5"/>
    </row>
    <row r="34" spans="2:10" ht="20.45" customHeight="1" x14ac:dyDescent="0.2">
      <c r="B34" s="15" t="s">
        <v>75</v>
      </c>
      <c r="C34" s="5"/>
      <c r="D34" s="15" t="s">
        <v>76</v>
      </c>
      <c r="E34" s="5"/>
      <c r="F34" s="17"/>
      <c r="G34" s="17">
        <v>75</v>
      </c>
      <c r="H34" s="5"/>
      <c r="I34" s="20">
        <v>6652.27</v>
      </c>
      <c r="J34" s="5"/>
    </row>
    <row r="35" spans="2:10" ht="20.45" customHeight="1" x14ac:dyDescent="0.2">
      <c r="B35" s="15" t="s">
        <v>75</v>
      </c>
      <c r="C35" s="5"/>
      <c r="D35" s="15" t="s">
        <v>77</v>
      </c>
      <c r="E35" s="5"/>
      <c r="F35" s="17">
        <v>-110</v>
      </c>
      <c r="G35" s="17"/>
      <c r="H35" s="5"/>
      <c r="I35" s="20">
        <v>6577.27</v>
      </c>
      <c r="J35" s="5"/>
    </row>
    <row r="36" spans="2:10" ht="20.45" customHeight="1" x14ac:dyDescent="0.2">
      <c r="B36" s="15" t="s">
        <v>78</v>
      </c>
      <c r="C36" s="5"/>
      <c r="D36" s="15" t="s">
        <v>79</v>
      </c>
      <c r="E36" s="5"/>
      <c r="F36" s="20">
        <v>-620.32000000000005</v>
      </c>
      <c r="G36" s="20"/>
      <c r="H36" s="5"/>
      <c r="I36" s="20">
        <v>6687.27</v>
      </c>
      <c r="J36" s="5"/>
    </row>
    <row r="37" spans="2:10" ht="20.45" customHeight="1" x14ac:dyDescent="0.2">
      <c r="B37" s="15" t="s">
        <v>78</v>
      </c>
      <c r="C37" s="5"/>
      <c r="D37" s="15" t="s">
        <v>80</v>
      </c>
      <c r="E37" s="5"/>
      <c r="F37" s="17">
        <v>-300</v>
      </c>
      <c r="G37" s="17"/>
      <c r="H37" s="5"/>
      <c r="I37" s="20">
        <v>7307.59</v>
      </c>
      <c r="J37" s="5"/>
    </row>
    <row r="38" spans="2:10" ht="20.45" customHeight="1" x14ac:dyDescent="0.2">
      <c r="B38" s="15" t="s">
        <v>78</v>
      </c>
      <c r="C38" s="5"/>
      <c r="D38" s="15" t="s">
        <v>81</v>
      </c>
      <c r="E38" s="5"/>
      <c r="F38" s="17">
        <v>-50</v>
      </c>
      <c r="G38" s="17"/>
      <c r="H38" s="5"/>
      <c r="I38" s="20">
        <v>7607.59</v>
      </c>
      <c r="J38" s="5"/>
    </row>
    <row r="39" spans="2:10" ht="20.45" customHeight="1" x14ac:dyDescent="0.2">
      <c r="B39" s="15" t="s">
        <v>82</v>
      </c>
      <c r="C39" s="5"/>
      <c r="D39" s="15" t="s">
        <v>83</v>
      </c>
      <c r="E39" s="5"/>
      <c r="F39" s="17">
        <v>-150</v>
      </c>
      <c r="G39" s="17"/>
      <c r="H39" s="5"/>
      <c r="I39" s="20">
        <v>7657.59</v>
      </c>
      <c r="J39" s="5"/>
    </row>
    <row r="40" spans="2:10" ht="20.45" customHeight="1" x14ac:dyDescent="0.2">
      <c r="B40" s="15" t="s">
        <v>84</v>
      </c>
      <c r="C40" s="5"/>
      <c r="D40" s="15" t="s">
        <v>85</v>
      </c>
      <c r="E40" s="5"/>
      <c r="F40" s="20"/>
      <c r="G40" s="20">
        <v>620.71</v>
      </c>
      <c r="H40" s="5"/>
      <c r="I40" s="20">
        <v>7807.59</v>
      </c>
      <c r="J40" s="5"/>
    </row>
    <row r="41" spans="2:10" ht="20.45" customHeight="1" x14ac:dyDescent="0.2">
      <c r="B41" s="15" t="s">
        <v>86</v>
      </c>
      <c r="C41" s="5"/>
      <c r="D41" s="15" t="s">
        <v>87</v>
      </c>
      <c r="E41" s="5"/>
      <c r="F41" s="17"/>
      <c r="G41" s="17">
        <v>60</v>
      </c>
      <c r="H41" s="5"/>
      <c r="I41" s="20">
        <v>7186.88</v>
      </c>
      <c r="J41" s="5"/>
    </row>
    <row r="42" spans="2:10" ht="20.45" customHeight="1" x14ac:dyDescent="0.2">
      <c r="B42" s="15" t="s">
        <v>88</v>
      </c>
      <c r="C42" s="5"/>
      <c r="D42" s="15" t="s">
        <v>89</v>
      </c>
      <c r="E42" s="5"/>
      <c r="F42" s="20"/>
      <c r="G42" s="20">
        <v>811.65</v>
      </c>
      <c r="H42" s="5"/>
      <c r="I42" s="20">
        <v>7126.88</v>
      </c>
      <c r="J42" s="5"/>
    </row>
    <row r="43" spans="2:10" ht="20.45" customHeight="1" x14ac:dyDescent="0.2">
      <c r="B43" s="15" t="s">
        <v>90</v>
      </c>
      <c r="C43" s="5"/>
      <c r="D43" s="15" t="s">
        <v>91</v>
      </c>
      <c r="E43" s="5"/>
      <c r="F43" s="17"/>
      <c r="G43" s="17">
        <v>2</v>
      </c>
      <c r="H43" s="5"/>
      <c r="I43" s="20">
        <v>6315.23</v>
      </c>
      <c r="J43" s="5"/>
    </row>
    <row r="44" spans="2:10" ht="20.45" customHeight="1" x14ac:dyDescent="0.2">
      <c r="B44" s="15" t="s">
        <v>92</v>
      </c>
      <c r="C44" s="5"/>
      <c r="D44" s="15" t="s">
        <v>93</v>
      </c>
      <c r="E44" s="5"/>
      <c r="F44" s="17">
        <v>-66</v>
      </c>
      <c r="G44" s="17"/>
      <c r="H44" s="5"/>
      <c r="I44" s="20">
        <v>6313.23</v>
      </c>
      <c r="J44" s="5"/>
    </row>
    <row r="45" spans="2:10" ht="20.45" customHeight="1" x14ac:dyDescent="0.2">
      <c r="B45" s="15" t="s">
        <v>92</v>
      </c>
      <c r="C45" s="5"/>
      <c r="D45" s="15" t="s">
        <v>94</v>
      </c>
      <c r="E45" s="5"/>
      <c r="F45" s="17"/>
      <c r="G45" s="17">
        <v>9</v>
      </c>
      <c r="H45" s="5"/>
      <c r="I45" s="20">
        <v>6379.23</v>
      </c>
      <c r="J45" s="5"/>
    </row>
    <row r="46" spans="2:10" ht="20.45" customHeight="1" x14ac:dyDescent="0.2">
      <c r="B46" s="15" t="s">
        <v>92</v>
      </c>
      <c r="C46" s="5"/>
      <c r="D46" s="15" t="s">
        <v>95</v>
      </c>
      <c r="E46" s="5"/>
      <c r="F46" s="17"/>
      <c r="G46" s="17">
        <v>20</v>
      </c>
      <c r="H46" s="5"/>
      <c r="I46" s="20">
        <v>6370.23</v>
      </c>
      <c r="J46" s="5"/>
    </row>
    <row r="47" spans="2:10" ht="20.45" customHeight="1" x14ac:dyDescent="0.2">
      <c r="B47" s="15" t="s">
        <v>96</v>
      </c>
      <c r="C47" s="5"/>
      <c r="D47" s="15" t="s">
        <v>97</v>
      </c>
      <c r="E47" s="5"/>
      <c r="F47" s="17"/>
      <c r="G47" s="17">
        <v>5</v>
      </c>
      <c r="H47" s="5"/>
      <c r="I47" s="20">
        <v>6350.23</v>
      </c>
      <c r="J47" s="5"/>
    </row>
    <row r="48" spans="2:10" ht="20.45" customHeight="1" x14ac:dyDescent="0.2">
      <c r="B48" s="15" t="s">
        <v>98</v>
      </c>
      <c r="C48" s="5"/>
      <c r="D48" s="15" t="s">
        <v>99</v>
      </c>
      <c r="E48" s="5"/>
      <c r="F48" s="20"/>
      <c r="G48" s="20">
        <v>0.08</v>
      </c>
      <c r="H48" s="5"/>
      <c r="I48" s="20">
        <v>6345.23</v>
      </c>
      <c r="J48" s="5"/>
    </row>
    <row r="49" spans="2:10" ht="20.45" customHeight="1" x14ac:dyDescent="0.2">
      <c r="B49" s="15" t="s">
        <v>100</v>
      </c>
      <c r="C49" s="5"/>
      <c r="D49" s="15" t="s">
        <v>101</v>
      </c>
      <c r="E49" s="5"/>
      <c r="F49" s="17"/>
      <c r="G49" s="17">
        <v>4</v>
      </c>
      <c r="H49" s="5"/>
      <c r="I49" s="20">
        <v>6345.15</v>
      </c>
      <c r="J49" s="5"/>
    </row>
    <row r="50" spans="2:10" ht="20.45" customHeight="1" x14ac:dyDescent="0.2">
      <c r="B50" s="15" t="s">
        <v>102</v>
      </c>
      <c r="C50" s="5"/>
      <c r="D50" s="15" t="s">
        <v>103</v>
      </c>
      <c r="E50" s="5"/>
      <c r="F50" s="17"/>
      <c r="G50" s="17">
        <v>20</v>
      </c>
      <c r="H50" s="5"/>
      <c r="I50" s="20">
        <v>6341.15</v>
      </c>
      <c r="J50" s="5"/>
    </row>
    <row r="51" spans="2:10" ht="20.45" customHeight="1" x14ac:dyDescent="0.2">
      <c r="B51" s="15" t="s">
        <v>104</v>
      </c>
      <c r="C51" s="5"/>
      <c r="D51" s="15" t="s">
        <v>105</v>
      </c>
      <c r="E51" s="5"/>
      <c r="F51" s="20">
        <v>-32.54</v>
      </c>
      <c r="G51" s="20"/>
      <c r="H51" s="5"/>
      <c r="I51" s="20">
        <v>5154.08</v>
      </c>
      <c r="J51" s="5"/>
    </row>
    <row r="52" spans="2:10" ht="20.45" customHeight="1" x14ac:dyDescent="0.2">
      <c r="B52" s="15" t="s">
        <v>104</v>
      </c>
      <c r="C52" s="5"/>
      <c r="D52" s="15" t="s">
        <v>106</v>
      </c>
      <c r="E52" s="5"/>
      <c r="F52" s="18">
        <v>-697.5</v>
      </c>
      <c r="G52" s="18"/>
      <c r="H52" s="5"/>
      <c r="I52" s="20">
        <v>5186.62</v>
      </c>
      <c r="J52" s="5"/>
    </row>
    <row r="53" spans="2:10" ht="20.45" customHeight="1" x14ac:dyDescent="0.2">
      <c r="B53" s="15" t="s">
        <v>104</v>
      </c>
      <c r="C53" s="5"/>
      <c r="D53" s="15" t="s">
        <v>62</v>
      </c>
      <c r="E53" s="5"/>
      <c r="F53" s="17">
        <v>-100</v>
      </c>
      <c r="G53" s="17"/>
      <c r="H53" s="5"/>
      <c r="I53" s="20">
        <v>5884.12</v>
      </c>
      <c r="J53" s="5"/>
    </row>
    <row r="54" spans="2:10" ht="20.45" customHeight="1" x14ac:dyDescent="0.2">
      <c r="B54" s="15" t="s">
        <v>104</v>
      </c>
      <c r="C54" s="5"/>
      <c r="D54" s="15" t="s">
        <v>107</v>
      </c>
      <c r="E54" s="5"/>
      <c r="F54" s="20">
        <v>-1167.07</v>
      </c>
      <c r="G54" s="20"/>
      <c r="H54" s="5"/>
      <c r="I54" s="20">
        <v>5984.12</v>
      </c>
      <c r="J54" s="5"/>
    </row>
    <row r="55" spans="2:10" ht="20.45" customHeight="1" x14ac:dyDescent="0.2">
      <c r="B55" s="15" t="s">
        <v>108</v>
      </c>
      <c r="C55" s="5"/>
      <c r="D55" s="15" t="s">
        <v>109</v>
      </c>
      <c r="E55" s="5"/>
      <c r="F55" s="17"/>
      <c r="G55" s="17">
        <v>26</v>
      </c>
      <c r="H55" s="5"/>
      <c r="I55" s="20">
        <v>8318.26</v>
      </c>
      <c r="J55" s="5"/>
    </row>
    <row r="56" spans="2:10" ht="20.45" customHeight="1" x14ac:dyDescent="0.2">
      <c r="B56" s="15" t="s">
        <v>110</v>
      </c>
      <c r="C56" s="5"/>
      <c r="D56" s="15" t="s">
        <v>111</v>
      </c>
      <c r="E56" s="5"/>
      <c r="F56" s="18">
        <v>-134.19999999999999</v>
      </c>
      <c r="G56" s="18"/>
      <c r="H56" s="5"/>
      <c r="I56" s="20">
        <v>8292.26</v>
      </c>
      <c r="J56" s="5"/>
    </row>
    <row r="57" spans="2:10" ht="20.45" customHeight="1" x14ac:dyDescent="0.2">
      <c r="B57" s="15" t="s">
        <v>112</v>
      </c>
      <c r="C57" s="5"/>
      <c r="D57" s="15" t="s">
        <v>19</v>
      </c>
      <c r="E57" s="5"/>
      <c r="F57" s="17"/>
      <c r="G57" s="17">
        <v>500</v>
      </c>
      <c r="H57" s="5"/>
      <c r="I57" s="20">
        <v>8426.4599999999991</v>
      </c>
      <c r="J57" s="5"/>
    </row>
    <row r="58" spans="2:10" ht="20.45" customHeight="1" x14ac:dyDescent="0.2">
      <c r="B58" s="15" t="s">
        <v>112</v>
      </c>
      <c r="C58" s="5"/>
      <c r="D58" s="15" t="s">
        <v>113</v>
      </c>
      <c r="E58" s="5"/>
      <c r="F58" s="18">
        <v>-606.1</v>
      </c>
      <c r="G58" s="18"/>
      <c r="H58" s="5"/>
      <c r="I58" s="20">
        <v>7926.46</v>
      </c>
      <c r="J58" s="5"/>
    </row>
    <row r="59" spans="2:10" ht="20.45" customHeight="1" x14ac:dyDescent="0.2">
      <c r="B59" s="15" t="s">
        <v>112</v>
      </c>
      <c r="C59" s="5"/>
      <c r="D59" s="15" t="s">
        <v>114</v>
      </c>
      <c r="E59" s="5"/>
      <c r="F59" s="18">
        <v>-119.9</v>
      </c>
      <c r="G59" s="18"/>
      <c r="H59" s="5"/>
      <c r="I59" s="20">
        <v>8532.56</v>
      </c>
      <c r="J59" s="5"/>
    </row>
    <row r="60" spans="2:10" ht="20.45" customHeight="1" x14ac:dyDescent="0.2">
      <c r="B60" s="15" t="s">
        <v>112</v>
      </c>
      <c r="C60" s="5"/>
      <c r="D60" s="15" t="s">
        <v>115</v>
      </c>
      <c r="E60" s="5"/>
      <c r="F60" s="18">
        <v>-81.400000000000006</v>
      </c>
      <c r="G60" s="18"/>
      <c r="H60" s="5"/>
      <c r="I60" s="20">
        <v>8652.4599999999991</v>
      </c>
      <c r="J60" s="5"/>
    </row>
    <row r="61" spans="2:10" ht="20.45" customHeight="1" x14ac:dyDescent="0.2">
      <c r="B61" s="15" t="s">
        <v>116</v>
      </c>
      <c r="C61" s="5"/>
      <c r="D61" s="15" t="s">
        <v>117</v>
      </c>
      <c r="E61" s="5"/>
      <c r="F61" s="17"/>
      <c r="G61" s="17">
        <v>605</v>
      </c>
      <c r="H61" s="5"/>
      <c r="I61" s="20">
        <v>8733.86</v>
      </c>
      <c r="J61" s="5"/>
    </row>
    <row r="62" spans="2:10" ht="20.45" customHeight="1" x14ac:dyDescent="0.2">
      <c r="B62" s="15" t="s">
        <v>118</v>
      </c>
      <c r="C62" s="5"/>
      <c r="D62" s="15" t="s">
        <v>119</v>
      </c>
      <c r="E62" s="5"/>
      <c r="F62" s="17">
        <v>-250</v>
      </c>
      <c r="G62" s="17"/>
      <c r="H62" s="5"/>
      <c r="I62" s="20">
        <v>8128.86</v>
      </c>
      <c r="J62" s="5"/>
    </row>
    <row r="63" spans="2:10" ht="20.45" customHeight="1" x14ac:dyDescent="0.2">
      <c r="B63" s="15" t="s">
        <v>118</v>
      </c>
      <c r="C63" s="5"/>
      <c r="D63" s="15" t="s">
        <v>120</v>
      </c>
      <c r="E63" s="5"/>
      <c r="F63" s="17"/>
      <c r="G63" s="17">
        <v>4</v>
      </c>
      <c r="H63" s="5"/>
      <c r="I63" s="20">
        <v>8378.86</v>
      </c>
      <c r="J63" s="5"/>
    </row>
    <row r="64" spans="2:10" ht="20.45" customHeight="1" x14ac:dyDescent="0.2">
      <c r="B64" s="15" t="s">
        <v>121</v>
      </c>
      <c r="C64" s="5"/>
      <c r="D64" s="15" t="s">
        <v>122</v>
      </c>
      <c r="E64" s="5"/>
      <c r="F64" s="20">
        <v>-50.22</v>
      </c>
      <c r="G64" s="20"/>
      <c r="H64" s="5"/>
      <c r="I64" s="20">
        <v>8374.86</v>
      </c>
      <c r="J64" s="5"/>
    </row>
    <row r="65" spans="2:10" ht="20.45" customHeight="1" x14ac:dyDescent="0.2">
      <c r="B65" s="15" t="s">
        <v>121</v>
      </c>
      <c r="C65" s="5"/>
      <c r="D65" s="15" t="s">
        <v>123</v>
      </c>
      <c r="E65" s="5"/>
      <c r="F65" s="17"/>
      <c r="G65" s="17">
        <v>10</v>
      </c>
      <c r="H65" s="5"/>
      <c r="I65" s="20">
        <v>8425.08</v>
      </c>
      <c r="J65" s="5"/>
    </row>
    <row r="66" spans="2:10" ht="20.45" customHeight="1" x14ac:dyDescent="0.2">
      <c r="B66" s="15" t="s">
        <v>124</v>
      </c>
      <c r="C66" s="5"/>
      <c r="D66" s="15" t="s">
        <v>125</v>
      </c>
      <c r="E66" s="5"/>
      <c r="F66" s="17"/>
      <c r="G66" s="17">
        <v>12</v>
      </c>
      <c r="H66" s="5"/>
      <c r="I66" s="20">
        <v>8415.08</v>
      </c>
      <c r="J66" s="5"/>
    </row>
    <row r="67" spans="2:10" ht="20.45" customHeight="1" x14ac:dyDescent="0.2">
      <c r="B67" s="15" t="s">
        <v>126</v>
      </c>
      <c r="C67" s="5"/>
      <c r="D67" s="15" t="s">
        <v>62</v>
      </c>
      <c r="E67" s="5"/>
      <c r="F67" s="17">
        <v>-250</v>
      </c>
      <c r="G67" s="17"/>
      <c r="H67" s="5"/>
      <c r="I67" s="20">
        <v>8403.08</v>
      </c>
      <c r="J67" s="5"/>
    </row>
    <row r="68" spans="2:10" ht="20.45" customHeight="1" x14ac:dyDescent="0.2">
      <c r="B68" s="15" t="s">
        <v>127</v>
      </c>
      <c r="C68" s="5"/>
      <c r="D68" s="15" t="s">
        <v>128</v>
      </c>
      <c r="E68" s="5"/>
      <c r="F68" s="17"/>
      <c r="G68" s="17">
        <v>3000</v>
      </c>
      <c r="H68" s="5"/>
      <c r="I68" s="20">
        <v>8653.08</v>
      </c>
      <c r="J68" s="5"/>
    </row>
    <row r="69" spans="2:10" ht="20.45" customHeight="1" x14ac:dyDescent="0.2">
      <c r="B69" s="15" t="s">
        <v>129</v>
      </c>
      <c r="C69" s="5"/>
      <c r="D69" s="15" t="s">
        <v>130</v>
      </c>
      <c r="E69" s="5"/>
      <c r="F69" s="17"/>
      <c r="G69" s="17">
        <v>18</v>
      </c>
      <c r="H69" s="5"/>
      <c r="I69" s="20">
        <v>5653.08</v>
      </c>
      <c r="J69" s="5"/>
    </row>
    <row r="70" spans="2:10" ht="20.45" customHeight="1" x14ac:dyDescent="0.2">
      <c r="B70" s="15" t="s">
        <v>131</v>
      </c>
      <c r="C70" s="5"/>
      <c r="D70" s="15" t="s">
        <v>132</v>
      </c>
      <c r="E70" s="5"/>
      <c r="F70" s="17"/>
      <c r="G70" s="17">
        <v>2</v>
      </c>
      <c r="H70" s="5"/>
      <c r="I70" s="20">
        <v>5635.08</v>
      </c>
      <c r="J70" s="5"/>
    </row>
    <row r="71" spans="2:10" ht="20.45" customHeight="1" x14ac:dyDescent="0.2">
      <c r="B71" s="15" t="s">
        <v>133</v>
      </c>
      <c r="C71" s="5"/>
      <c r="D71" s="15" t="s">
        <v>134</v>
      </c>
      <c r="E71" s="5"/>
      <c r="F71" s="17"/>
      <c r="G71" s="17">
        <v>2</v>
      </c>
      <c r="H71" s="5"/>
      <c r="I71" s="20">
        <v>5633.08</v>
      </c>
      <c r="J71" s="5"/>
    </row>
    <row r="72" spans="2:10" ht="20.45" customHeight="1" x14ac:dyDescent="0.2">
      <c r="B72" s="15" t="s">
        <v>133</v>
      </c>
      <c r="C72" s="5"/>
      <c r="D72" s="15" t="s">
        <v>135</v>
      </c>
      <c r="E72" s="5"/>
      <c r="F72" s="17"/>
      <c r="G72" s="17">
        <v>4</v>
      </c>
      <c r="H72" s="5"/>
      <c r="I72" s="20">
        <v>5631.08</v>
      </c>
      <c r="J72" s="5"/>
    </row>
    <row r="73" spans="2:10" ht="20.45" customHeight="1" x14ac:dyDescent="0.2">
      <c r="B73" s="15" t="s">
        <v>136</v>
      </c>
      <c r="C73" s="5"/>
      <c r="D73" s="15" t="s">
        <v>137</v>
      </c>
      <c r="E73" s="5"/>
      <c r="F73" s="17"/>
      <c r="G73" s="17">
        <v>2</v>
      </c>
      <c r="H73" s="5"/>
      <c r="I73" s="20">
        <v>5627.08</v>
      </c>
      <c r="J73" s="5"/>
    </row>
    <row r="74" spans="2:10" ht="20.45" customHeight="1" x14ac:dyDescent="0.2">
      <c r="B74" s="15" t="s">
        <v>138</v>
      </c>
      <c r="C74" s="5"/>
      <c r="D74" s="15" t="s">
        <v>139</v>
      </c>
      <c r="E74" s="5"/>
      <c r="F74" s="17"/>
      <c r="G74" s="17">
        <v>2</v>
      </c>
      <c r="H74" s="5"/>
      <c r="I74" s="20">
        <v>5625.08</v>
      </c>
      <c r="J74" s="5"/>
    </row>
    <row r="75" spans="2:10" ht="20.45" customHeight="1" x14ac:dyDescent="0.2">
      <c r="B75" s="15" t="s">
        <v>138</v>
      </c>
      <c r="C75" s="5"/>
      <c r="D75" s="15" t="s">
        <v>140</v>
      </c>
      <c r="E75" s="5"/>
      <c r="F75" s="17"/>
      <c r="G75" s="17">
        <v>2</v>
      </c>
      <c r="H75" s="5"/>
      <c r="I75" s="20">
        <v>5623.08</v>
      </c>
      <c r="J75" s="5"/>
    </row>
    <row r="76" spans="2:10" ht="20.45" customHeight="1" x14ac:dyDescent="0.2">
      <c r="B76" s="15" t="s">
        <v>141</v>
      </c>
      <c r="C76" s="5"/>
      <c r="D76" s="15" t="s">
        <v>142</v>
      </c>
      <c r="E76" s="5"/>
      <c r="F76" s="17"/>
      <c r="G76" s="17">
        <v>2</v>
      </c>
      <c r="H76" s="5"/>
      <c r="I76" s="20">
        <v>5621.08</v>
      </c>
      <c r="J76" s="5"/>
    </row>
    <row r="77" spans="2:10" ht="20.45" customHeight="1" x14ac:dyDescent="0.2">
      <c r="B77" s="15" t="s">
        <v>141</v>
      </c>
      <c r="C77" s="5"/>
      <c r="D77" s="15" t="s">
        <v>143</v>
      </c>
      <c r="E77" s="5"/>
      <c r="F77" s="17"/>
      <c r="G77" s="17">
        <v>2</v>
      </c>
      <c r="H77" s="5"/>
      <c r="I77" s="20">
        <v>5619.08</v>
      </c>
      <c r="J77" s="5"/>
    </row>
    <row r="78" spans="2:10" ht="20.45" customHeight="1" x14ac:dyDescent="0.2">
      <c r="B78" s="15" t="s">
        <v>141</v>
      </c>
      <c r="C78" s="5"/>
      <c r="D78" s="15" t="s">
        <v>144</v>
      </c>
      <c r="E78" s="5"/>
      <c r="F78" s="17"/>
      <c r="G78" s="17">
        <v>2</v>
      </c>
      <c r="H78" s="5"/>
      <c r="I78" s="20">
        <v>5617.08</v>
      </c>
      <c r="J78" s="5"/>
    </row>
    <row r="79" spans="2:10" ht="20.45" customHeight="1" x14ac:dyDescent="0.2">
      <c r="B79" s="15" t="s">
        <v>141</v>
      </c>
      <c r="C79" s="5"/>
      <c r="D79" s="15" t="s">
        <v>145</v>
      </c>
      <c r="E79" s="5"/>
      <c r="F79" s="17"/>
      <c r="G79" s="17">
        <v>2</v>
      </c>
      <c r="H79" s="5"/>
      <c r="I79" s="20">
        <v>5615.08</v>
      </c>
      <c r="J79" s="5"/>
    </row>
    <row r="80" spans="2:10" ht="20.45" customHeight="1" x14ac:dyDescent="0.2">
      <c r="B80" s="15" t="s">
        <v>146</v>
      </c>
      <c r="C80" s="5"/>
      <c r="D80" s="15" t="s">
        <v>147</v>
      </c>
      <c r="E80" s="5"/>
      <c r="F80" s="17"/>
      <c r="G80" s="17">
        <v>59</v>
      </c>
      <c r="H80" s="5"/>
      <c r="I80" s="20">
        <v>5613.08</v>
      </c>
      <c r="J80" s="5"/>
    </row>
    <row r="81" spans="2:10" ht="20.45" customHeight="1" x14ac:dyDescent="0.2">
      <c r="B81" s="15" t="s">
        <v>146</v>
      </c>
      <c r="C81" s="5"/>
      <c r="D81" s="15" t="s">
        <v>148</v>
      </c>
      <c r="E81" s="5"/>
      <c r="F81" s="17"/>
      <c r="G81" s="17">
        <v>350</v>
      </c>
      <c r="H81" s="5"/>
      <c r="I81" s="20">
        <v>5554.08</v>
      </c>
      <c r="J81" s="5"/>
    </row>
    <row r="82" spans="2:10" ht="20.45" customHeight="1" x14ac:dyDescent="0.2">
      <c r="B82" s="15" t="s">
        <v>149</v>
      </c>
      <c r="C82" s="5"/>
      <c r="D82" s="15" t="s">
        <v>150</v>
      </c>
      <c r="E82" s="5"/>
      <c r="F82" s="20">
        <v>-335.47</v>
      </c>
      <c r="G82" s="20"/>
      <c r="H82" s="5"/>
      <c r="I82" s="20">
        <v>5204.08</v>
      </c>
      <c r="J82" s="5"/>
    </row>
    <row r="83" spans="2:10" ht="20.45" customHeight="1" x14ac:dyDescent="0.2">
      <c r="B83" s="15" t="s">
        <v>151</v>
      </c>
      <c r="C83" s="5"/>
      <c r="D83" s="15" t="s">
        <v>152</v>
      </c>
      <c r="E83" s="5"/>
      <c r="F83" s="17"/>
      <c r="G83" s="17">
        <v>2</v>
      </c>
      <c r="H83" s="5"/>
      <c r="I83" s="20">
        <v>5539.55</v>
      </c>
      <c r="J83" s="5"/>
    </row>
    <row r="84" spans="2:10" ht="20.45" customHeight="1" x14ac:dyDescent="0.2">
      <c r="B84" s="15" t="s">
        <v>153</v>
      </c>
      <c r="C84" s="5"/>
      <c r="D84" s="15" t="s">
        <v>154</v>
      </c>
      <c r="E84" s="5"/>
      <c r="F84" s="17"/>
      <c r="G84" s="17">
        <v>2</v>
      </c>
      <c r="H84" s="5"/>
      <c r="I84" s="20">
        <v>5537.55</v>
      </c>
      <c r="J84" s="5"/>
    </row>
    <row r="85" spans="2:10" ht="20.45" customHeight="1" x14ac:dyDescent="0.2">
      <c r="B85" s="15" t="s">
        <v>153</v>
      </c>
      <c r="C85" s="5"/>
      <c r="D85" s="15" t="s">
        <v>155</v>
      </c>
      <c r="E85" s="5"/>
      <c r="F85" s="17"/>
      <c r="G85" s="17">
        <v>2</v>
      </c>
      <c r="H85" s="5"/>
      <c r="I85" s="20">
        <v>5535.55</v>
      </c>
      <c r="J85" s="5"/>
    </row>
    <row r="86" spans="2:10" ht="20.45" customHeight="1" x14ac:dyDescent="0.2">
      <c r="B86" s="15" t="s">
        <v>153</v>
      </c>
      <c r="C86" s="5"/>
      <c r="D86" s="15" t="s">
        <v>156</v>
      </c>
      <c r="E86" s="5"/>
      <c r="F86" s="17"/>
      <c r="G86" s="17">
        <v>2</v>
      </c>
      <c r="H86" s="5"/>
      <c r="I86" s="20">
        <v>5533.55</v>
      </c>
      <c r="J86" s="5"/>
    </row>
    <row r="87" spans="2:10" ht="20.45" customHeight="1" x14ac:dyDescent="0.2">
      <c r="B87" s="15" t="s">
        <v>157</v>
      </c>
      <c r="C87" s="5"/>
      <c r="D87" s="15" t="s">
        <v>158</v>
      </c>
      <c r="E87" s="5"/>
      <c r="F87" s="17"/>
      <c r="G87" s="17">
        <v>2</v>
      </c>
      <c r="H87" s="5"/>
      <c r="I87" s="20">
        <v>5531.55</v>
      </c>
      <c r="J87" s="5"/>
    </row>
    <row r="88" spans="2:10" ht="20.45" customHeight="1" x14ac:dyDescent="0.2">
      <c r="B88" s="15" t="s">
        <v>159</v>
      </c>
      <c r="C88" s="5"/>
      <c r="D88" s="15" t="s">
        <v>160</v>
      </c>
      <c r="E88" s="5"/>
      <c r="F88" s="17"/>
      <c r="G88" s="17">
        <v>2</v>
      </c>
      <c r="H88" s="5"/>
      <c r="I88" s="20">
        <v>5529.55</v>
      </c>
      <c r="J88" s="5"/>
    </row>
    <row r="89" spans="2:10" ht="20.45" customHeight="1" x14ac:dyDescent="0.2">
      <c r="B89" s="15" t="s">
        <v>161</v>
      </c>
      <c r="C89" s="5"/>
      <c r="D89" s="15" t="s">
        <v>162</v>
      </c>
      <c r="E89" s="5"/>
      <c r="F89" s="17"/>
      <c r="G89" s="17">
        <v>4</v>
      </c>
      <c r="H89" s="5"/>
      <c r="I89" s="20">
        <v>5527.55</v>
      </c>
      <c r="J89" s="5"/>
    </row>
    <row r="90" spans="2:10" ht="20.45" customHeight="1" x14ac:dyDescent="0.2">
      <c r="B90" s="15" t="s">
        <v>163</v>
      </c>
      <c r="C90" s="5"/>
      <c r="D90" s="15" t="s">
        <v>164</v>
      </c>
      <c r="E90" s="5"/>
      <c r="F90" s="17"/>
      <c r="G90" s="17">
        <v>4</v>
      </c>
      <c r="H90" s="5"/>
      <c r="I90" s="20">
        <v>5523.55</v>
      </c>
      <c r="J90" s="5"/>
    </row>
    <row r="91" spans="2:10" ht="20.45" customHeight="1" x14ac:dyDescent="0.2">
      <c r="B91" s="15" t="s">
        <v>165</v>
      </c>
      <c r="C91" s="5"/>
      <c r="D91" s="15" t="s">
        <v>166</v>
      </c>
      <c r="E91" s="5"/>
      <c r="F91" s="17"/>
      <c r="G91" s="17">
        <v>1245</v>
      </c>
      <c r="H91" s="5"/>
      <c r="I91" s="20">
        <v>5519.55</v>
      </c>
      <c r="J91" s="5"/>
    </row>
    <row r="92" spans="2:10" ht="20.45" customHeight="1" x14ac:dyDescent="0.2">
      <c r="B92" s="15" t="s">
        <v>167</v>
      </c>
      <c r="C92" s="5"/>
      <c r="D92" s="15" t="s">
        <v>120</v>
      </c>
      <c r="E92" s="5"/>
      <c r="F92" s="17"/>
      <c r="G92" s="17">
        <v>14</v>
      </c>
      <c r="H92" s="5"/>
      <c r="I92" s="20">
        <v>4274.55</v>
      </c>
      <c r="J92" s="5"/>
    </row>
    <row r="93" spans="2:10" ht="20.45" customHeight="1" x14ac:dyDescent="0.2">
      <c r="B93" s="15" t="s">
        <v>168</v>
      </c>
      <c r="C93" s="5"/>
      <c r="D93" s="15" t="s">
        <v>169</v>
      </c>
      <c r="E93" s="5"/>
      <c r="F93" s="20">
        <v>-29.85</v>
      </c>
      <c r="G93" s="20"/>
      <c r="H93" s="5"/>
      <c r="I93" s="20">
        <v>4260.55</v>
      </c>
      <c r="J93" s="20"/>
    </row>
    <row r="94" spans="2:10" ht="20.45" customHeight="1" x14ac:dyDescent="0.2">
      <c r="B94" s="5"/>
      <c r="C94" s="5"/>
      <c r="D94" s="5"/>
      <c r="E94" s="5"/>
      <c r="F94" s="5"/>
      <c r="G94" s="5"/>
      <c r="H94" s="5"/>
      <c r="I94" s="5"/>
      <c r="J94" s="21">
        <f>F93-I93</f>
        <v>-4290.4000000000005</v>
      </c>
    </row>
    <row r="95" spans="2:10" ht="20.45" customHeight="1" x14ac:dyDescent="0.2">
      <c r="B95" s="5"/>
      <c r="C95" s="5"/>
      <c r="D95" s="5"/>
      <c r="E95" s="5"/>
      <c r="F95" s="22">
        <f>SUM(F13:F94)</f>
        <v>-9332.4399999999969</v>
      </c>
      <c r="G95" s="23">
        <f>SUM(G12:G94)</f>
        <v>9521.44</v>
      </c>
      <c r="H95" s="24">
        <f>F95+G95</f>
        <v>189.00000000000364</v>
      </c>
      <c r="I95" s="25"/>
      <c r="J95" s="26">
        <f>J94+J13</f>
        <v>188.99999999999909</v>
      </c>
    </row>
    <row r="96" spans="2:10" ht="20.45" customHeight="1" x14ac:dyDescent="0.2">
      <c r="B96" s="5"/>
      <c r="C96" s="5"/>
      <c r="D96" s="5"/>
      <c r="E96" s="5"/>
      <c r="F96" s="5"/>
      <c r="G96" s="5"/>
      <c r="H96" s="5"/>
      <c r="I96" s="5"/>
      <c r="J96" s="5"/>
    </row>
  </sheetData>
  <pageMargins left="0.75" right="0.75" top="1" bottom="1" header="0.5" footer="0.5"/>
  <pageSetup orientation="portrait"/>
  <headerFooter>
    <oddFooter>&amp;L&amp;"Helvetica,Regular"&amp;12&amp;K000000	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98"/>
  <sheetViews>
    <sheetView showGridLines="0" workbookViewId="0"/>
  </sheetViews>
  <sheetFormatPr defaultColWidth="6" defaultRowHeight="12.95" customHeight="1" x14ac:dyDescent="0.2"/>
  <cols>
    <col min="1" max="1" width="6" style="27" customWidth="1"/>
    <col min="2" max="2" width="8.796875" style="27" customWidth="1"/>
    <col min="3" max="3" width="6" style="27" customWidth="1"/>
    <col min="4" max="4" width="26.69921875" style="27" customWidth="1"/>
    <col min="5" max="5" width="16.09765625" style="27" customWidth="1"/>
    <col min="6" max="6" width="8.796875" style="27" customWidth="1"/>
    <col min="7" max="7" width="8.8984375" style="27" customWidth="1"/>
    <col min="8" max="8" width="8.3984375" style="27" customWidth="1"/>
    <col min="9" max="12" width="10.59765625" style="27" customWidth="1"/>
    <col min="13" max="256" width="6" style="27" customWidth="1"/>
  </cols>
  <sheetData>
    <row r="1" spans="1:12" ht="17.100000000000001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7.100000000000001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7.100000000000001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7.100000000000001" customHeight="1" x14ac:dyDescent="0.2">
      <c r="A4" s="28"/>
      <c r="B4" s="29" t="s">
        <v>25</v>
      </c>
      <c r="C4" s="28"/>
      <c r="D4" s="29" t="s">
        <v>24</v>
      </c>
      <c r="E4" s="30"/>
      <c r="F4" s="28"/>
      <c r="G4" s="28"/>
      <c r="H4" s="30"/>
      <c r="I4" s="30"/>
      <c r="J4" s="28"/>
      <c r="K4" s="28"/>
      <c r="L4" s="28"/>
    </row>
    <row r="5" spans="1:12" ht="17.100000000000001" customHeight="1" x14ac:dyDescent="0.2">
      <c r="A5" s="28"/>
      <c r="B5" s="28"/>
      <c r="C5" s="29" t="s">
        <v>26</v>
      </c>
      <c r="D5" s="28"/>
      <c r="E5" s="29" t="s">
        <v>27</v>
      </c>
      <c r="F5" s="28"/>
      <c r="G5" s="30"/>
      <c r="H5" s="28"/>
      <c r="I5" s="28"/>
      <c r="J5" s="28"/>
      <c r="K5" s="28"/>
      <c r="L5" s="28"/>
    </row>
    <row r="6" spans="1:12" ht="17.100000000000001" customHeight="1" x14ac:dyDescent="0.2">
      <c r="A6" s="28"/>
      <c r="B6" s="28"/>
      <c r="C6" s="29" t="s">
        <v>28</v>
      </c>
      <c r="D6" s="28"/>
      <c r="E6" s="29" t="s">
        <v>30</v>
      </c>
      <c r="F6" s="28"/>
      <c r="G6" s="28"/>
      <c r="H6" s="28"/>
      <c r="I6" s="28"/>
      <c r="J6" s="28"/>
      <c r="K6" s="28"/>
      <c r="L6" s="28"/>
    </row>
    <row r="7" spans="1:12" ht="17.100000000000001" customHeight="1" x14ac:dyDescent="0.2">
      <c r="A7" s="28"/>
      <c r="B7" s="29" t="s">
        <v>31</v>
      </c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7.100000000000001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2" ht="17.100000000000001" customHeight="1" x14ac:dyDescent="0.2">
      <c r="A9" s="28"/>
      <c r="B9" s="28"/>
      <c r="C9" s="30"/>
      <c r="D9" s="28"/>
      <c r="E9" s="28"/>
      <c r="F9" s="28"/>
      <c r="G9" s="28"/>
      <c r="H9" s="28"/>
      <c r="I9" s="28"/>
      <c r="J9" s="28"/>
      <c r="K9" s="28"/>
      <c r="L9" s="28"/>
    </row>
    <row r="10" spans="1:12" ht="17.100000000000001" customHeight="1" x14ac:dyDescent="0.2">
      <c r="A10" s="28"/>
      <c r="B10" s="28"/>
      <c r="C10" s="29" t="s">
        <v>33</v>
      </c>
      <c r="D10" s="28"/>
      <c r="E10" s="28"/>
      <c r="F10" s="28"/>
      <c r="G10" s="28"/>
      <c r="H10" s="28"/>
      <c r="I10" s="28"/>
      <c r="J10" s="28"/>
      <c r="K10" s="28"/>
      <c r="L10" s="28"/>
    </row>
    <row r="11" spans="1:12" ht="17.100000000000001" customHeight="1" x14ac:dyDescent="0.2">
      <c r="A11" s="28"/>
      <c r="B11" s="29" t="s">
        <v>34</v>
      </c>
      <c r="C11" s="28"/>
      <c r="D11" s="28"/>
      <c r="E11" s="29" t="s">
        <v>35</v>
      </c>
      <c r="F11" s="29" t="s">
        <v>170</v>
      </c>
      <c r="G11" s="31" t="s">
        <v>171</v>
      </c>
      <c r="H11" s="28"/>
      <c r="I11" s="28"/>
      <c r="J11" s="28"/>
      <c r="K11" s="28"/>
      <c r="L11" s="28"/>
    </row>
    <row r="12" spans="1:12" ht="17.100000000000001" customHeight="1" x14ac:dyDescent="0.2">
      <c r="A12" s="28"/>
      <c r="B12" s="29" t="s">
        <v>61</v>
      </c>
      <c r="C12" s="28"/>
      <c r="D12" s="32" t="s">
        <v>63</v>
      </c>
      <c r="E12" s="32" t="s">
        <v>19</v>
      </c>
      <c r="F12" s="33">
        <v>-125</v>
      </c>
      <c r="G12" s="34"/>
      <c r="H12" s="28"/>
      <c r="I12" s="28"/>
      <c r="J12" s="28"/>
      <c r="K12" s="28"/>
      <c r="L12" s="28"/>
    </row>
    <row r="13" spans="1:12" ht="17.100000000000001" customHeight="1" x14ac:dyDescent="0.2">
      <c r="A13" s="28"/>
      <c r="B13" s="29" t="s">
        <v>64</v>
      </c>
      <c r="C13" s="28"/>
      <c r="D13" s="32" t="s">
        <v>65</v>
      </c>
      <c r="E13" s="32" t="s">
        <v>19</v>
      </c>
      <c r="F13" s="33">
        <v>-100</v>
      </c>
      <c r="G13" s="34"/>
      <c r="H13" s="28"/>
      <c r="I13" s="28"/>
      <c r="J13" s="28"/>
      <c r="K13" s="28"/>
      <c r="L13" s="28"/>
    </row>
    <row r="14" spans="1:12" ht="17.100000000000001" customHeight="1" x14ac:dyDescent="0.2">
      <c r="A14" s="28"/>
      <c r="B14" s="29" t="s">
        <v>64</v>
      </c>
      <c r="C14" s="28"/>
      <c r="D14" s="32" t="s">
        <v>66</v>
      </c>
      <c r="E14" s="32" t="s">
        <v>19</v>
      </c>
      <c r="F14" s="33">
        <v>-150</v>
      </c>
      <c r="G14" s="34"/>
      <c r="H14" s="28"/>
      <c r="I14" s="28"/>
      <c r="J14" s="28"/>
      <c r="K14" s="28"/>
      <c r="L14" s="28"/>
    </row>
    <row r="15" spans="1:12" ht="17.100000000000001" customHeight="1" x14ac:dyDescent="0.2">
      <c r="A15" s="28"/>
      <c r="B15" s="29" t="s">
        <v>64</v>
      </c>
      <c r="C15" s="28"/>
      <c r="D15" s="32" t="s">
        <v>67</v>
      </c>
      <c r="E15" s="32" t="s">
        <v>19</v>
      </c>
      <c r="F15" s="33">
        <v>-75</v>
      </c>
      <c r="G15" s="34"/>
      <c r="H15" s="28"/>
      <c r="I15" s="28"/>
      <c r="J15" s="28"/>
      <c r="K15" s="28"/>
      <c r="L15" s="28"/>
    </row>
    <row r="16" spans="1:12" ht="17.100000000000001" customHeight="1" x14ac:dyDescent="0.2">
      <c r="A16" s="28"/>
      <c r="B16" s="29" t="s">
        <v>64</v>
      </c>
      <c r="C16" s="28"/>
      <c r="D16" s="32" t="s">
        <v>68</v>
      </c>
      <c r="E16" s="32" t="s">
        <v>19</v>
      </c>
      <c r="F16" s="33">
        <v>-50</v>
      </c>
      <c r="G16" s="34"/>
      <c r="H16" s="28"/>
      <c r="I16" s="28"/>
      <c r="J16" s="28"/>
      <c r="K16" s="28"/>
      <c r="L16" s="28"/>
    </row>
    <row r="17" spans="1:12" ht="17.100000000000001" customHeight="1" x14ac:dyDescent="0.2">
      <c r="A17" s="28"/>
      <c r="B17" s="29" t="s">
        <v>110</v>
      </c>
      <c r="C17" s="28"/>
      <c r="D17" s="32" t="s">
        <v>111</v>
      </c>
      <c r="E17" s="32" t="s">
        <v>19</v>
      </c>
      <c r="F17" s="35">
        <v>-134.19999999999999</v>
      </c>
      <c r="G17" s="35"/>
      <c r="H17" s="28"/>
      <c r="I17" s="28"/>
      <c r="J17" s="28"/>
      <c r="K17" s="28"/>
      <c r="L17" s="28"/>
    </row>
    <row r="18" spans="1:12" ht="17.100000000000001" customHeight="1" x14ac:dyDescent="0.2">
      <c r="A18" s="28"/>
      <c r="B18" s="29" t="s">
        <v>112</v>
      </c>
      <c r="C18" s="28"/>
      <c r="D18" s="32" t="s">
        <v>19</v>
      </c>
      <c r="E18" s="32" t="s">
        <v>19</v>
      </c>
      <c r="F18" s="33"/>
      <c r="G18" s="33">
        <v>500</v>
      </c>
      <c r="H18" s="36">
        <f>SUM(F12:F17)</f>
        <v>-634.20000000000005</v>
      </c>
      <c r="I18" s="36">
        <f>G18+H18</f>
        <v>-134.20000000000005</v>
      </c>
      <c r="J18" s="28"/>
      <c r="K18" s="28"/>
      <c r="L18" s="28"/>
    </row>
    <row r="19" spans="1:12" ht="17.100000000000001" customHeight="1" x14ac:dyDescent="0.2">
      <c r="A19" s="28"/>
      <c r="B19" s="29" t="s">
        <v>41</v>
      </c>
      <c r="C19" s="28"/>
      <c r="D19" s="29" t="s">
        <v>42</v>
      </c>
      <c r="E19" s="31" t="s">
        <v>172</v>
      </c>
      <c r="F19" s="37">
        <v>-61.97</v>
      </c>
      <c r="G19" s="37"/>
      <c r="H19" s="28"/>
      <c r="I19" s="28"/>
      <c r="J19" s="28"/>
      <c r="K19" s="28"/>
      <c r="L19" s="28"/>
    </row>
    <row r="20" spans="1:12" ht="17.100000000000001" customHeight="1" x14ac:dyDescent="0.2">
      <c r="A20" s="28"/>
      <c r="B20" s="29" t="s">
        <v>45</v>
      </c>
      <c r="C20" s="28"/>
      <c r="D20" s="29" t="s">
        <v>46</v>
      </c>
      <c r="E20" s="31" t="s">
        <v>172</v>
      </c>
      <c r="F20" s="34">
        <v>-150</v>
      </c>
      <c r="G20" s="34"/>
      <c r="H20" s="38">
        <f>SUM(F19:F20)</f>
        <v>-211.97</v>
      </c>
      <c r="I20" s="28"/>
      <c r="J20" s="28"/>
      <c r="K20" s="28"/>
      <c r="L20" s="28"/>
    </row>
    <row r="21" spans="1:12" ht="17.100000000000001" customHeight="1" x14ac:dyDescent="0.2">
      <c r="A21" s="28"/>
      <c r="B21" s="29" t="s">
        <v>51</v>
      </c>
      <c r="C21" s="28"/>
      <c r="D21" s="39" t="s">
        <v>52</v>
      </c>
      <c r="E21" s="40" t="s">
        <v>173</v>
      </c>
      <c r="F21" s="41"/>
      <c r="G21" s="41">
        <v>1380</v>
      </c>
      <c r="H21" s="28"/>
      <c r="I21" s="28"/>
      <c r="J21" s="28"/>
      <c r="K21" s="28"/>
      <c r="L21" s="28"/>
    </row>
    <row r="22" spans="1:12" ht="17.100000000000001" customHeight="1" x14ac:dyDescent="0.2">
      <c r="A22" s="28"/>
      <c r="B22" s="29" t="s">
        <v>127</v>
      </c>
      <c r="C22" s="28"/>
      <c r="D22" s="39" t="s">
        <v>128</v>
      </c>
      <c r="E22" s="40" t="s">
        <v>173</v>
      </c>
      <c r="F22" s="41"/>
      <c r="G22" s="41">
        <v>3000</v>
      </c>
      <c r="H22" s="28"/>
      <c r="I22" s="28"/>
      <c r="J22" s="28"/>
      <c r="K22" s="28"/>
      <c r="L22" s="28"/>
    </row>
    <row r="23" spans="1:12" ht="17.100000000000001" customHeight="1" x14ac:dyDescent="0.2">
      <c r="A23" s="28"/>
      <c r="B23" s="29" t="s">
        <v>121</v>
      </c>
      <c r="C23" s="28"/>
      <c r="D23" s="29" t="s">
        <v>122</v>
      </c>
      <c r="E23" s="31" t="s">
        <v>174</v>
      </c>
      <c r="F23" s="37">
        <v>-50.22</v>
      </c>
      <c r="G23" s="37"/>
      <c r="H23" s="28"/>
      <c r="I23" s="28"/>
      <c r="J23" s="28"/>
      <c r="K23" s="28"/>
      <c r="L23" s="28"/>
    </row>
    <row r="24" spans="1:12" ht="17.100000000000001" customHeight="1" x14ac:dyDescent="0.2">
      <c r="A24" s="28"/>
      <c r="B24" s="29" t="s">
        <v>43</v>
      </c>
      <c r="C24" s="28"/>
      <c r="D24" s="29" t="s">
        <v>44</v>
      </c>
      <c r="E24" s="31" t="s">
        <v>175</v>
      </c>
      <c r="F24" s="34"/>
      <c r="G24" s="34">
        <v>125</v>
      </c>
      <c r="H24" s="28"/>
      <c r="I24" s="28"/>
      <c r="J24" s="28"/>
      <c r="K24" s="28"/>
      <c r="L24" s="28"/>
    </row>
    <row r="25" spans="1:12" ht="17.100000000000001" customHeight="1" x14ac:dyDescent="0.2">
      <c r="A25" s="28"/>
      <c r="B25" s="29" t="s">
        <v>47</v>
      </c>
      <c r="C25" s="28"/>
      <c r="D25" s="29" t="s">
        <v>48</v>
      </c>
      <c r="E25" s="31" t="s">
        <v>175</v>
      </c>
      <c r="F25" s="34"/>
      <c r="G25" s="34">
        <v>2</v>
      </c>
      <c r="H25" s="28"/>
      <c r="I25" s="28"/>
      <c r="J25" s="28"/>
      <c r="K25" s="28"/>
      <c r="L25" s="28"/>
    </row>
    <row r="26" spans="1:12" ht="17.100000000000001" customHeight="1" x14ac:dyDescent="0.2">
      <c r="A26" s="28"/>
      <c r="B26" s="29" t="s">
        <v>55</v>
      </c>
      <c r="C26" s="28"/>
      <c r="D26" s="29" t="s">
        <v>56</v>
      </c>
      <c r="E26" s="31" t="s">
        <v>175</v>
      </c>
      <c r="F26" s="34"/>
      <c r="G26" s="34">
        <v>2</v>
      </c>
      <c r="H26" s="28"/>
      <c r="I26" s="28"/>
      <c r="J26" s="28"/>
      <c r="K26" s="28"/>
      <c r="L26" s="28"/>
    </row>
    <row r="27" spans="1:12" ht="17.100000000000001" customHeight="1" x14ac:dyDescent="0.2">
      <c r="A27" s="28"/>
      <c r="B27" s="29" t="s">
        <v>73</v>
      </c>
      <c r="C27" s="28"/>
      <c r="D27" s="29" t="s">
        <v>74</v>
      </c>
      <c r="E27" s="31" t="s">
        <v>175</v>
      </c>
      <c r="F27" s="34"/>
      <c r="G27" s="34">
        <v>500</v>
      </c>
      <c r="H27" s="28"/>
      <c r="I27" s="28"/>
      <c r="J27" s="28"/>
      <c r="K27" s="28"/>
      <c r="L27" s="28"/>
    </row>
    <row r="28" spans="1:12" ht="17.100000000000001" customHeight="1" x14ac:dyDescent="0.2">
      <c r="A28" s="28"/>
      <c r="B28" s="29" t="s">
        <v>90</v>
      </c>
      <c r="C28" s="28"/>
      <c r="D28" s="29" t="s">
        <v>91</v>
      </c>
      <c r="E28" s="31" t="s">
        <v>175</v>
      </c>
      <c r="F28" s="34"/>
      <c r="G28" s="34">
        <v>2</v>
      </c>
      <c r="H28" s="28"/>
      <c r="I28" s="28"/>
      <c r="J28" s="28"/>
      <c r="K28" s="28"/>
      <c r="L28" s="28"/>
    </row>
    <row r="29" spans="1:12" ht="17.100000000000001" customHeight="1" x14ac:dyDescent="0.2">
      <c r="A29" s="28"/>
      <c r="B29" s="29" t="s">
        <v>92</v>
      </c>
      <c r="C29" s="28"/>
      <c r="D29" s="29" t="s">
        <v>94</v>
      </c>
      <c r="E29" s="31" t="s">
        <v>175</v>
      </c>
      <c r="F29" s="34"/>
      <c r="G29" s="34">
        <v>9</v>
      </c>
      <c r="H29" s="28"/>
      <c r="I29" s="28"/>
      <c r="J29" s="28"/>
      <c r="K29" s="28"/>
      <c r="L29" s="28"/>
    </row>
    <row r="30" spans="1:12" ht="17.100000000000001" customHeight="1" x14ac:dyDescent="0.2">
      <c r="A30" s="28"/>
      <c r="B30" s="29" t="s">
        <v>96</v>
      </c>
      <c r="C30" s="28"/>
      <c r="D30" s="29" t="s">
        <v>97</v>
      </c>
      <c r="E30" s="31" t="s">
        <v>175</v>
      </c>
      <c r="F30" s="34"/>
      <c r="G30" s="34">
        <v>5</v>
      </c>
      <c r="H30" s="28"/>
      <c r="I30" s="28"/>
      <c r="J30" s="28"/>
      <c r="K30" s="28"/>
      <c r="L30" s="28"/>
    </row>
    <row r="31" spans="1:12" ht="17.100000000000001" customHeight="1" x14ac:dyDescent="0.2">
      <c r="A31" s="28"/>
      <c r="B31" s="29" t="s">
        <v>100</v>
      </c>
      <c r="C31" s="28"/>
      <c r="D31" s="29" t="s">
        <v>101</v>
      </c>
      <c r="E31" s="31" t="s">
        <v>175</v>
      </c>
      <c r="F31" s="34"/>
      <c r="G31" s="34">
        <v>4</v>
      </c>
      <c r="H31" s="28"/>
      <c r="I31" s="28"/>
      <c r="J31" s="28"/>
      <c r="K31" s="28"/>
      <c r="L31" s="28"/>
    </row>
    <row r="32" spans="1:12" ht="17.100000000000001" customHeight="1" x14ac:dyDescent="0.2">
      <c r="A32" s="28"/>
      <c r="B32" s="29" t="s">
        <v>108</v>
      </c>
      <c r="C32" s="28"/>
      <c r="D32" s="29" t="s">
        <v>109</v>
      </c>
      <c r="E32" s="31" t="s">
        <v>175</v>
      </c>
      <c r="F32" s="34"/>
      <c r="G32" s="34">
        <v>26</v>
      </c>
      <c r="H32" s="28"/>
      <c r="I32" s="28"/>
      <c r="J32" s="28"/>
      <c r="K32" s="28"/>
      <c r="L32" s="28"/>
    </row>
    <row r="33" spans="1:12" ht="17.100000000000001" customHeight="1" x14ac:dyDescent="0.2">
      <c r="A33" s="28"/>
      <c r="B33" s="29" t="s">
        <v>118</v>
      </c>
      <c r="C33" s="28"/>
      <c r="D33" s="29" t="s">
        <v>120</v>
      </c>
      <c r="E33" s="31" t="s">
        <v>175</v>
      </c>
      <c r="F33" s="34"/>
      <c r="G33" s="34">
        <v>4</v>
      </c>
      <c r="H33" s="28"/>
      <c r="I33" s="28"/>
      <c r="J33" s="28"/>
      <c r="K33" s="28"/>
      <c r="L33" s="28"/>
    </row>
    <row r="34" spans="1:12" ht="17.100000000000001" customHeight="1" x14ac:dyDescent="0.2">
      <c r="A34" s="28"/>
      <c r="B34" s="29" t="s">
        <v>121</v>
      </c>
      <c r="C34" s="28"/>
      <c r="D34" s="29" t="s">
        <v>123</v>
      </c>
      <c r="E34" s="31" t="s">
        <v>175</v>
      </c>
      <c r="F34" s="34"/>
      <c r="G34" s="34">
        <v>10</v>
      </c>
      <c r="H34" s="28"/>
      <c r="I34" s="28"/>
      <c r="J34" s="28"/>
      <c r="K34" s="28"/>
      <c r="L34" s="28"/>
    </row>
    <row r="35" spans="1:12" ht="17.100000000000001" customHeight="1" x14ac:dyDescent="0.2">
      <c r="A35" s="28"/>
      <c r="B35" s="29" t="s">
        <v>124</v>
      </c>
      <c r="C35" s="28"/>
      <c r="D35" s="29" t="s">
        <v>125</v>
      </c>
      <c r="E35" s="31" t="s">
        <v>175</v>
      </c>
      <c r="F35" s="34"/>
      <c r="G35" s="34">
        <v>12</v>
      </c>
      <c r="H35" s="28"/>
      <c r="I35" s="28"/>
      <c r="J35" s="28"/>
      <c r="K35" s="28"/>
      <c r="L35" s="28"/>
    </row>
    <row r="36" spans="1:12" ht="17.100000000000001" customHeight="1" x14ac:dyDescent="0.2">
      <c r="A36" s="28"/>
      <c r="B36" s="29" t="s">
        <v>129</v>
      </c>
      <c r="C36" s="28"/>
      <c r="D36" s="29" t="s">
        <v>130</v>
      </c>
      <c r="E36" s="31" t="s">
        <v>175</v>
      </c>
      <c r="F36" s="34"/>
      <c r="G36" s="34">
        <v>18</v>
      </c>
      <c r="H36" s="28"/>
      <c r="I36" s="28"/>
      <c r="J36" s="28"/>
      <c r="K36" s="28"/>
      <c r="L36" s="28"/>
    </row>
    <row r="37" spans="1:12" ht="17.100000000000001" customHeight="1" x14ac:dyDescent="0.2">
      <c r="A37" s="28"/>
      <c r="B37" s="29" t="s">
        <v>131</v>
      </c>
      <c r="C37" s="28"/>
      <c r="D37" s="29" t="s">
        <v>132</v>
      </c>
      <c r="E37" s="31" t="s">
        <v>175</v>
      </c>
      <c r="F37" s="34"/>
      <c r="G37" s="34">
        <v>2</v>
      </c>
      <c r="H37" s="28"/>
      <c r="I37" s="28"/>
      <c r="J37" s="28"/>
      <c r="K37" s="28"/>
      <c r="L37" s="28"/>
    </row>
    <row r="38" spans="1:12" ht="17.100000000000001" customHeight="1" x14ac:dyDescent="0.2">
      <c r="A38" s="28"/>
      <c r="B38" s="29" t="s">
        <v>133</v>
      </c>
      <c r="C38" s="28"/>
      <c r="D38" s="29" t="s">
        <v>134</v>
      </c>
      <c r="E38" s="31" t="s">
        <v>175</v>
      </c>
      <c r="F38" s="34"/>
      <c r="G38" s="34">
        <v>2</v>
      </c>
      <c r="H38" s="28"/>
      <c r="I38" s="28"/>
      <c r="J38" s="28"/>
      <c r="K38" s="28"/>
      <c r="L38" s="28"/>
    </row>
    <row r="39" spans="1:12" ht="17.100000000000001" customHeight="1" x14ac:dyDescent="0.2">
      <c r="A39" s="28"/>
      <c r="B39" s="29" t="s">
        <v>133</v>
      </c>
      <c r="C39" s="28"/>
      <c r="D39" s="29" t="s">
        <v>135</v>
      </c>
      <c r="E39" s="31" t="s">
        <v>175</v>
      </c>
      <c r="F39" s="34"/>
      <c r="G39" s="34">
        <v>4</v>
      </c>
      <c r="H39" s="28"/>
      <c r="I39" s="28"/>
      <c r="J39" s="28"/>
      <c r="K39" s="28"/>
      <c r="L39" s="28"/>
    </row>
    <row r="40" spans="1:12" ht="17.100000000000001" customHeight="1" x14ac:dyDescent="0.2">
      <c r="A40" s="28"/>
      <c r="B40" s="29" t="s">
        <v>136</v>
      </c>
      <c r="C40" s="28"/>
      <c r="D40" s="29" t="s">
        <v>137</v>
      </c>
      <c r="E40" s="31" t="s">
        <v>175</v>
      </c>
      <c r="F40" s="34"/>
      <c r="G40" s="34">
        <v>2</v>
      </c>
      <c r="H40" s="28"/>
      <c r="I40" s="28"/>
      <c r="J40" s="28"/>
      <c r="K40" s="28"/>
      <c r="L40" s="28"/>
    </row>
    <row r="41" spans="1:12" ht="17.100000000000001" customHeight="1" x14ac:dyDescent="0.2">
      <c r="A41" s="28"/>
      <c r="B41" s="29" t="s">
        <v>138</v>
      </c>
      <c r="C41" s="28"/>
      <c r="D41" s="29" t="s">
        <v>139</v>
      </c>
      <c r="E41" s="31" t="s">
        <v>175</v>
      </c>
      <c r="F41" s="34"/>
      <c r="G41" s="34">
        <v>2</v>
      </c>
      <c r="H41" s="28"/>
      <c r="I41" s="28"/>
      <c r="J41" s="28"/>
      <c r="K41" s="28"/>
      <c r="L41" s="28"/>
    </row>
    <row r="42" spans="1:12" ht="17.100000000000001" customHeight="1" x14ac:dyDescent="0.2">
      <c r="A42" s="28"/>
      <c r="B42" s="29" t="s">
        <v>138</v>
      </c>
      <c r="C42" s="28"/>
      <c r="D42" s="29" t="s">
        <v>140</v>
      </c>
      <c r="E42" s="31" t="s">
        <v>175</v>
      </c>
      <c r="F42" s="34"/>
      <c r="G42" s="34">
        <v>2</v>
      </c>
      <c r="H42" s="28"/>
      <c r="I42" s="28"/>
      <c r="J42" s="28"/>
      <c r="K42" s="28"/>
      <c r="L42" s="28"/>
    </row>
    <row r="43" spans="1:12" ht="17.100000000000001" customHeight="1" x14ac:dyDescent="0.2">
      <c r="A43" s="28"/>
      <c r="B43" s="29" t="s">
        <v>141</v>
      </c>
      <c r="C43" s="28"/>
      <c r="D43" s="29" t="s">
        <v>142</v>
      </c>
      <c r="E43" s="31" t="s">
        <v>175</v>
      </c>
      <c r="F43" s="34"/>
      <c r="G43" s="34">
        <v>2</v>
      </c>
      <c r="H43" s="28"/>
      <c r="I43" s="28"/>
      <c r="J43" s="28"/>
      <c r="K43" s="28"/>
      <c r="L43" s="28"/>
    </row>
    <row r="44" spans="1:12" ht="17.100000000000001" customHeight="1" x14ac:dyDescent="0.2">
      <c r="A44" s="28"/>
      <c r="B44" s="29" t="s">
        <v>141</v>
      </c>
      <c r="C44" s="28"/>
      <c r="D44" s="29" t="s">
        <v>143</v>
      </c>
      <c r="E44" s="31" t="s">
        <v>175</v>
      </c>
      <c r="F44" s="34"/>
      <c r="G44" s="34">
        <v>2</v>
      </c>
      <c r="H44" s="28"/>
      <c r="I44" s="28"/>
      <c r="J44" s="28"/>
      <c r="K44" s="28"/>
      <c r="L44" s="28"/>
    </row>
    <row r="45" spans="1:12" ht="17.100000000000001" customHeight="1" x14ac:dyDescent="0.2">
      <c r="A45" s="28"/>
      <c r="B45" s="29" t="s">
        <v>141</v>
      </c>
      <c r="C45" s="28"/>
      <c r="D45" s="29" t="s">
        <v>144</v>
      </c>
      <c r="E45" s="31" t="s">
        <v>175</v>
      </c>
      <c r="F45" s="34"/>
      <c r="G45" s="34">
        <v>2</v>
      </c>
      <c r="H45" s="28"/>
      <c r="I45" s="28"/>
      <c r="J45" s="28"/>
      <c r="K45" s="28"/>
      <c r="L45" s="28"/>
    </row>
    <row r="46" spans="1:12" ht="17.100000000000001" customHeight="1" x14ac:dyDescent="0.2">
      <c r="A46" s="28"/>
      <c r="B46" s="29" t="s">
        <v>141</v>
      </c>
      <c r="C46" s="28"/>
      <c r="D46" s="29" t="s">
        <v>145</v>
      </c>
      <c r="E46" s="31" t="s">
        <v>175</v>
      </c>
      <c r="F46" s="34"/>
      <c r="G46" s="34">
        <v>2</v>
      </c>
      <c r="H46" s="28"/>
      <c r="I46" s="28"/>
      <c r="J46" s="28"/>
      <c r="K46" s="28"/>
      <c r="L46" s="28"/>
    </row>
    <row r="47" spans="1:12" ht="17.100000000000001" customHeight="1" x14ac:dyDescent="0.2">
      <c r="A47" s="28"/>
      <c r="B47" s="29" t="s">
        <v>146</v>
      </c>
      <c r="C47" s="28"/>
      <c r="D47" s="29" t="s">
        <v>147</v>
      </c>
      <c r="E47" s="31" t="s">
        <v>175</v>
      </c>
      <c r="F47" s="34"/>
      <c r="G47" s="34">
        <v>59</v>
      </c>
      <c r="H47" s="28"/>
      <c r="I47" s="28"/>
      <c r="J47" s="28"/>
      <c r="K47" s="28"/>
      <c r="L47" s="28"/>
    </row>
    <row r="48" spans="1:12" ht="17.100000000000001" customHeight="1" x14ac:dyDescent="0.2">
      <c r="A48" s="28"/>
      <c r="B48" s="29" t="s">
        <v>151</v>
      </c>
      <c r="C48" s="28"/>
      <c r="D48" s="29" t="s">
        <v>152</v>
      </c>
      <c r="E48" s="31" t="s">
        <v>175</v>
      </c>
      <c r="F48" s="34"/>
      <c r="G48" s="34">
        <v>2</v>
      </c>
      <c r="H48" s="28"/>
      <c r="I48" s="28"/>
      <c r="J48" s="28"/>
      <c r="K48" s="28"/>
      <c r="L48" s="28"/>
    </row>
    <row r="49" spans="1:12" ht="17.100000000000001" customHeight="1" x14ac:dyDescent="0.2">
      <c r="A49" s="28"/>
      <c r="B49" s="29" t="s">
        <v>153</v>
      </c>
      <c r="C49" s="28"/>
      <c r="D49" s="29" t="s">
        <v>154</v>
      </c>
      <c r="E49" s="31" t="s">
        <v>175</v>
      </c>
      <c r="F49" s="34"/>
      <c r="G49" s="34">
        <v>2</v>
      </c>
      <c r="H49" s="28"/>
      <c r="I49" s="28"/>
      <c r="J49" s="28"/>
      <c r="K49" s="28"/>
      <c r="L49" s="28"/>
    </row>
    <row r="50" spans="1:12" ht="17.100000000000001" customHeight="1" x14ac:dyDescent="0.2">
      <c r="A50" s="28"/>
      <c r="B50" s="29" t="s">
        <v>153</v>
      </c>
      <c r="C50" s="28"/>
      <c r="D50" s="29" t="s">
        <v>155</v>
      </c>
      <c r="E50" s="31" t="s">
        <v>175</v>
      </c>
      <c r="F50" s="34"/>
      <c r="G50" s="34">
        <v>2</v>
      </c>
      <c r="H50" s="28"/>
      <c r="I50" s="28"/>
      <c r="J50" s="28"/>
      <c r="K50" s="28"/>
      <c r="L50" s="28"/>
    </row>
    <row r="51" spans="1:12" ht="17.100000000000001" customHeight="1" x14ac:dyDescent="0.2">
      <c r="A51" s="28"/>
      <c r="B51" s="29" t="s">
        <v>153</v>
      </c>
      <c r="C51" s="28"/>
      <c r="D51" s="29" t="s">
        <v>156</v>
      </c>
      <c r="E51" s="31" t="s">
        <v>175</v>
      </c>
      <c r="F51" s="34"/>
      <c r="G51" s="34">
        <v>2</v>
      </c>
      <c r="H51" s="28"/>
      <c r="I51" s="28"/>
      <c r="J51" s="28"/>
      <c r="K51" s="28"/>
      <c r="L51" s="28"/>
    </row>
    <row r="52" spans="1:12" ht="17.100000000000001" customHeight="1" x14ac:dyDescent="0.2">
      <c r="A52" s="28"/>
      <c r="B52" s="29" t="s">
        <v>157</v>
      </c>
      <c r="C52" s="28"/>
      <c r="D52" s="29" t="s">
        <v>158</v>
      </c>
      <c r="E52" s="31" t="s">
        <v>175</v>
      </c>
      <c r="F52" s="34"/>
      <c r="G52" s="34">
        <v>2</v>
      </c>
      <c r="H52" s="28"/>
      <c r="I52" s="28"/>
      <c r="J52" s="28"/>
      <c r="K52" s="28"/>
      <c r="L52" s="28"/>
    </row>
    <row r="53" spans="1:12" ht="17.100000000000001" customHeight="1" x14ac:dyDescent="0.2">
      <c r="A53" s="28"/>
      <c r="B53" s="29" t="s">
        <v>159</v>
      </c>
      <c r="C53" s="28"/>
      <c r="D53" s="29" t="s">
        <v>160</v>
      </c>
      <c r="E53" s="31" t="s">
        <v>175</v>
      </c>
      <c r="F53" s="34"/>
      <c r="G53" s="34">
        <v>2</v>
      </c>
      <c r="H53" s="28"/>
      <c r="I53" s="28"/>
      <c r="J53" s="28"/>
      <c r="K53" s="28"/>
      <c r="L53" s="28"/>
    </row>
    <row r="54" spans="1:12" ht="17.100000000000001" customHeight="1" x14ac:dyDescent="0.2">
      <c r="A54" s="28"/>
      <c r="B54" s="29" t="s">
        <v>161</v>
      </c>
      <c r="C54" s="28"/>
      <c r="D54" s="29" t="s">
        <v>162</v>
      </c>
      <c r="E54" s="31" t="s">
        <v>175</v>
      </c>
      <c r="F54" s="34"/>
      <c r="G54" s="34">
        <v>4</v>
      </c>
      <c r="H54" s="28"/>
      <c r="I54" s="28"/>
      <c r="J54" s="28"/>
      <c r="K54" s="28"/>
      <c r="L54" s="28"/>
    </row>
    <row r="55" spans="1:12" ht="17.100000000000001" customHeight="1" x14ac:dyDescent="0.2">
      <c r="A55" s="28"/>
      <c r="B55" s="29" t="s">
        <v>163</v>
      </c>
      <c r="C55" s="28"/>
      <c r="D55" s="29" t="s">
        <v>164</v>
      </c>
      <c r="E55" s="31" t="s">
        <v>175</v>
      </c>
      <c r="F55" s="34"/>
      <c r="G55" s="34">
        <v>4</v>
      </c>
      <c r="H55" s="28"/>
      <c r="I55" s="28"/>
      <c r="J55" s="28"/>
      <c r="K55" s="28"/>
      <c r="L55" s="28"/>
    </row>
    <row r="56" spans="1:12" ht="17.100000000000001" customHeight="1" x14ac:dyDescent="0.2">
      <c r="A56" s="28"/>
      <c r="B56" s="29" t="s">
        <v>165</v>
      </c>
      <c r="C56" s="28"/>
      <c r="D56" s="29" t="s">
        <v>166</v>
      </c>
      <c r="E56" s="31" t="s">
        <v>175</v>
      </c>
      <c r="F56" s="34"/>
      <c r="G56" s="34">
        <v>1245</v>
      </c>
      <c r="H56" s="28"/>
      <c r="I56" s="28"/>
      <c r="J56" s="28"/>
      <c r="K56" s="28"/>
      <c r="L56" s="28"/>
    </row>
    <row r="57" spans="1:12" ht="17.100000000000001" customHeight="1" x14ac:dyDescent="0.2">
      <c r="A57" s="28"/>
      <c r="B57" s="29" t="s">
        <v>167</v>
      </c>
      <c r="C57" s="28"/>
      <c r="D57" s="29" t="s">
        <v>120</v>
      </c>
      <c r="E57" s="31" t="s">
        <v>175</v>
      </c>
      <c r="F57" s="34"/>
      <c r="G57" s="34">
        <v>14</v>
      </c>
      <c r="H57" s="36">
        <f>SUM(G24:G57)</f>
        <v>2079</v>
      </c>
      <c r="I57" s="28"/>
      <c r="J57" s="28"/>
      <c r="K57" s="28"/>
      <c r="L57" s="28"/>
    </row>
    <row r="58" spans="1:12" ht="17.100000000000001" customHeight="1" x14ac:dyDescent="0.2">
      <c r="A58" s="28"/>
      <c r="B58" s="29" t="s">
        <v>49</v>
      </c>
      <c r="C58" s="28"/>
      <c r="D58" s="29" t="s">
        <v>50</v>
      </c>
      <c r="E58" s="31" t="s">
        <v>176</v>
      </c>
      <c r="F58" s="42">
        <v>-543.4</v>
      </c>
      <c r="G58" s="42"/>
      <c r="H58" s="28"/>
      <c r="I58" s="28"/>
      <c r="J58" s="28"/>
      <c r="K58" s="28"/>
      <c r="L58" s="28"/>
    </row>
    <row r="59" spans="1:12" ht="17.100000000000001" customHeight="1" x14ac:dyDescent="0.2">
      <c r="A59" s="28"/>
      <c r="B59" s="29" t="s">
        <v>61</v>
      </c>
      <c r="C59" s="28"/>
      <c r="D59" s="29" t="s">
        <v>62</v>
      </c>
      <c r="E59" s="31" t="s">
        <v>176</v>
      </c>
      <c r="F59" s="34">
        <v>-250</v>
      </c>
      <c r="G59" s="34"/>
      <c r="H59" s="28"/>
      <c r="I59" s="28"/>
      <c r="J59" s="28"/>
      <c r="K59" s="28"/>
      <c r="L59" s="28"/>
    </row>
    <row r="60" spans="1:12" ht="17.100000000000001" customHeight="1" x14ac:dyDescent="0.2">
      <c r="A60" s="28"/>
      <c r="B60" s="29" t="s">
        <v>69</v>
      </c>
      <c r="C60" s="28"/>
      <c r="D60" s="29" t="s">
        <v>70</v>
      </c>
      <c r="E60" s="31" t="s">
        <v>176</v>
      </c>
      <c r="F60" s="42">
        <v>-29.5</v>
      </c>
      <c r="G60" s="42"/>
      <c r="H60" s="28"/>
      <c r="I60" s="28"/>
      <c r="J60" s="28"/>
      <c r="K60" s="28"/>
      <c r="L60" s="28"/>
    </row>
    <row r="61" spans="1:12" ht="17.100000000000001" customHeight="1" x14ac:dyDescent="0.2">
      <c r="A61" s="28"/>
      <c r="B61" s="29" t="s">
        <v>92</v>
      </c>
      <c r="C61" s="28"/>
      <c r="D61" s="29" t="s">
        <v>93</v>
      </c>
      <c r="E61" s="31" t="s">
        <v>176</v>
      </c>
      <c r="F61" s="34">
        <v>-66</v>
      </c>
      <c r="G61" s="34"/>
      <c r="H61" s="28"/>
      <c r="I61" s="28"/>
      <c r="J61" s="28"/>
      <c r="K61" s="28"/>
      <c r="L61" s="28"/>
    </row>
    <row r="62" spans="1:12" ht="17.100000000000001" customHeight="1" x14ac:dyDescent="0.2">
      <c r="A62" s="28"/>
      <c r="B62" s="29" t="s">
        <v>104</v>
      </c>
      <c r="C62" s="28"/>
      <c r="D62" s="29" t="s">
        <v>105</v>
      </c>
      <c r="E62" s="31" t="s">
        <v>176</v>
      </c>
      <c r="F62" s="37">
        <v>-32.54</v>
      </c>
      <c r="G62" s="37"/>
      <c r="H62" s="28"/>
      <c r="I62" s="28"/>
      <c r="J62" s="28"/>
      <c r="K62" s="28"/>
      <c r="L62" s="28"/>
    </row>
    <row r="63" spans="1:12" ht="17.100000000000001" customHeight="1" x14ac:dyDescent="0.2">
      <c r="A63" s="28"/>
      <c r="B63" s="29" t="s">
        <v>112</v>
      </c>
      <c r="C63" s="28"/>
      <c r="D63" s="29" t="s">
        <v>113</v>
      </c>
      <c r="E63" s="31" t="s">
        <v>176</v>
      </c>
      <c r="F63" s="42">
        <v>-606.1</v>
      </c>
      <c r="G63" s="42"/>
      <c r="H63" s="28"/>
      <c r="I63" s="28"/>
      <c r="J63" s="28"/>
      <c r="K63" s="28"/>
      <c r="L63" s="28"/>
    </row>
    <row r="64" spans="1:12" ht="17.100000000000001" customHeight="1" x14ac:dyDescent="0.2">
      <c r="A64" s="28"/>
      <c r="B64" s="29" t="s">
        <v>112</v>
      </c>
      <c r="C64" s="28"/>
      <c r="D64" s="29" t="s">
        <v>114</v>
      </c>
      <c r="E64" s="31" t="s">
        <v>176</v>
      </c>
      <c r="F64" s="42">
        <v>-119.9</v>
      </c>
      <c r="G64" s="42"/>
      <c r="H64" s="28"/>
      <c r="I64" s="28"/>
      <c r="J64" s="28"/>
      <c r="K64" s="28"/>
      <c r="L64" s="28"/>
    </row>
    <row r="65" spans="1:12" ht="17.100000000000001" customHeight="1" x14ac:dyDescent="0.2">
      <c r="A65" s="28"/>
      <c r="B65" s="29" t="s">
        <v>112</v>
      </c>
      <c r="C65" s="28"/>
      <c r="D65" s="29" t="s">
        <v>115</v>
      </c>
      <c r="E65" s="31" t="s">
        <v>176</v>
      </c>
      <c r="F65" s="42">
        <v>-81.400000000000006</v>
      </c>
      <c r="G65" s="42"/>
      <c r="H65" s="28"/>
      <c r="I65" s="28"/>
      <c r="J65" s="28"/>
      <c r="K65" s="28"/>
      <c r="L65" s="28"/>
    </row>
    <row r="66" spans="1:12" ht="17.100000000000001" customHeight="1" x14ac:dyDescent="0.2">
      <c r="A66" s="28"/>
      <c r="B66" s="29" t="s">
        <v>126</v>
      </c>
      <c r="C66" s="28"/>
      <c r="D66" s="29" t="s">
        <v>62</v>
      </c>
      <c r="E66" s="31" t="s">
        <v>176</v>
      </c>
      <c r="F66" s="34">
        <v>-250</v>
      </c>
      <c r="G66" s="34"/>
      <c r="H66" s="28"/>
      <c r="I66" s="28"/>
      <c r="J66" s="28"/>
      <c r="K66" s="28"/>
      <c r="L66" s="28"/>
    </row>
    <row r="67" spans="1:12" ht="17.100000000000001" customHeight="1" x14ac:dyDescent="0.2">
      <c r="A67" s="28"/>
      <c r="B67" s="29" t="s">
        <v>149</v>
      </c>
      <c r="C67" s="28"/>
      <c r="D67" s="29" t="s">
        <v>150</v>
      </c>
      <c r="E67" s="31" t="s">
        <v>176</v>
      </c>
      <c r="F67" s="37">
        <v>-335.47</v>
      </c>
      <c r="G67" s="37"/>
      <c r="H67" s="28"/>
      <c r="I67" s="28"/>
      <c r="J67" s="28"/>
      <c r="K67" s="28"/>
      <c r="L67" s="28"/>
    </row>
    <row r="68" spans="1:12" ht="17.100000000000001" customHeight="1" x14ac:dyDescent="0.2">
      <c r="A68" s="28"/>
      <c r="B68" s="29" t="s">
        <v>168</v>
      </c>
      <c r="C68" s="28"/>
      <c r="D68" s="29" t="s">
        <v>169</v>
      </c>
      <c r="E68" s="31" t="s">
        <v>176</v>
      </c>
      <c r="F68" s="37">
        <v>-29.85</v>
      </c>
      <c r="G68" s="37"/>
      <c r="H68" s="38">
        <f>SUM(F58:F68)</f>
        <v>-2344.1600000000003</v>
      </c>
      <c r="I68" s="37"/>
      <c r="J68" s="37"/>
      <c r="K68" s="37"/>
      <c r="L68" s="37"/>
    </row>
    <row r="69" spans="1:12" ht="17.100000000000001" customHeight="1" x14ac:dyDescent="0.2">
      <c r="A69" s="28"/>
      <c r="B69" s="29" t="s">
        <v>57</v>
      </c>
      <c r="C69" s="28"/>
      <c r="D69" s="29" t="s">
        <v>58</v>
      </c>
      <c r="E69" s="31" t="s">
        <v>177</v>
      </c>
      <c r="F69" s="34">
        <v>-72</v>
      </c>
      <c r="G69" s="34"/>
      <c r="H69" s="28"/>
      <c r="I69" s="28"/>
      <c r="J69" s="28"/>
      <c r="K69" s="28"/>
      <c r="L69" s="28"/>
    </row>
    <row r="70" spans="1:12" ht="17.100000000000001" customHeight="1" x14ac:dyDescent="0.2">
      <c r="A70" s="28"/>
      <c r="B70" s="29" t="s">
        <v>59</v>
      </c>
      <c r="C70" s="28"/>
      <c r="D70" s="29" t="s">
        <v>60</v>
      </c>
      <c r="E70" s="31" t="s">
        <v>177</v>
      </c>
      <c r="F70" s="34">
        <v>-1135</v>
      </c>
      <c r="G70" s="34"/>
      <c r="H70" s="36">
        <f>SUM(F69:F70)</f>
        <v>-1207</v>
      </c>
      <c r="I70" s="28"/>
      <c r="J70" s="28"/>
      <c r="K70" s="28"/>
      <c r="L70" s="28"/>
    </row>
    <row r="71" spans="1:12" ht="17.100000000000001" customHeight="1" x14ac:dyDescent="0.2">
      <c r="A71" s="28"/>
      <c r="B71" s="29" t="s">
        <v>104</v>
      </c>
      <c r="C71" s="28"/>
      <c r="D71" s="29" t="s">
        <v>62</v>
      </c>
      <c r="E71" s="31" t="s">
        <v>18</v>
      </c>
      <c r="F71" s="34">
        <v>-100</v>
      </c>
      <c r="G71" s="34"/>
      <c r="H71" s="28"/>
      <c r="I71" s="28"/>
      <c r="J71" s="28"/>
      <c r="K71" s="28"/>
      <c r="L71" s="28"/>
    </row>
    <row r="72" spans="1:12" ht="17.100000000000001" customHeight="1" x14ac:dyDescent="0.2">
      <c r="A72" s="28"/>
      <c r="B72" s="29" t="s">
        <v>104</v>
      </c>
      <c r="C72" s="28"/>
      <c r="D72" s="29" t="s">
        <v>107</v>
      </c>
      <c r="E72" s="31" t="s">
        <v>18</v>
      </c>
      <c r="F72" s="37">
        <v>-1167.07</v>
      </c>
      <c r="G72" s="37"/>
      <c r="H72" s="38">
        <f>SUM(F71:F72)</f>
        <v>-1267.07</v>
      </c>
      <c r="I72" s="28"/>
      <c r="J72" s="28"/>
      <c r="K72" s="28"/>
      <c r="L72" s="28"/>
    </row>
    <row r="73" spans="1:12" ht="17.100000000000001" customHeight="1" x14ac:dyDescent="0.2">
      <c r="A73" s="28"/>
      <c r="B73" s="29" t="s">
        <v>86</v>
      </c>
      <c r="C73" s="28"/>
      <c r="D73" s="29" t="s">
        <v>87</v>
      </c>
      <c r="E73" s="29" t="s">
        <v>148</v>
      </c>
      <c r="F73" s="34"/>
      <c r="G73" s="34">
        <v>60</v>
      </c>
      <c r="H73" s="28"/>
      <c r="I73" s="28"/>
      <c r="J73" s="28"/>
      <c r="K73" s="28"/>
      <c r="L73" s="28"/>
    </row>
    <row r="74" spans="1:12" ht="17.100000000000001" customHeight="1" x14ac:dyDescent="0.2">
      <c r="A74" s="28"/>
      <c r="B74" s="29" t="s">
        <v>92</v>
      </c>
      <c r="C74" s="28"/>
      <c r="D74" s="29" t="s">
        <v>95</v>
      </c>
      <c r="E74" s="29" t="s">
        <v>148</v>
      </c>
      <c r="F74" s="34"/>
      <c r="G74" s="34">
        <v>20</v>
      </c>
      <c r="H74" s="28"/>
      <c r="I74" s="28"/>
      <c r="J74" s="28"/>
      <c r="K74" s="28"/>
      <c r="L74" s="28"/>
    </row>
    <row r="75" spans="1:12" ht="17.100000000000001" customHeight="1" x14ac:dyDescent="0.2">
      <c r="A75" s="28"/>
      <c r="B75" s="29" t="s">
        <v>102</v>
      </c>
      <c r="C75" s="28"/>
      <c r="D75" s="29" t="s">
        <v>103</v>
      </c>
      <c r="E75" s="29" t="s">
        <v>148</v>
      </c>
      <c r="F75" s="34"/>
      <c r="G75" s="34">
        <v>20</v>
      </c>
      <c r="H75" s="28"/>
      <c r="I75" s="28"/>
      <c r="J75" s="28"/>
      <c r="K75" s="28"/>
      <c r="L75" s="28"/>
    </row>
    <row r="76" spans="1:12" ht="17.100000000000001" customHeight="1" x14ac:dyDescent="0.2">
      <c r="A76" s="28"/>
      <c r="B76" s="29" t="s">
        <v>104</v>
      </c>
      <c r="C76" s="28"/>
      <c r="D76" s="29" t="s">
        <v>106</v>
      </c>
      <c r="E76" s="29" t="s">
        <v>148</v>
      </c>
      <c r="F76" s="42">
        <v>-697.5</v>
      </c>
      <c r="G76" s="42"/>
      <c r="H76" s="28"/>
      <c r="I76" s="28"/>
      <c r="J76" s="28"/>
      <c r="K76" s="28"/>
      <c r="L76" s="28"/>
    </row>
    <row r="77" spans="1:12" ht="17.100000000000001" customHeight="1" x14ac:dyDescent="0.2">
      <c r="A77" s="28"/>
      <c r="B77" s="29" t="s">
        <v>146</v>
      </c>
      <c r="C77" s="28"/>
      <c r="D77" s="29" t="s">
        <v>148</v>
      </c>
      <c r="E77" s="29" t="s">
        <v>148</v>
      </c>
      <c r="F77" s="34"/>
      <c r="G77" s="34">
        <v>350</v>
      </c>
      <c r="H77" s="28"/>
      <c r="I77" s="28"/>
      <c r="J77" s="28"/>
      <c r="K77" s="28"/>
      <c r="L77" s="28"/>
    </row>
    <row r="78" spans="1:12" ht="17.100000000000001" customHeight="1" x14ac:dyDescent="0.2">
      <c r="A78" s="28"/>
      <c r="B78" s="29" t="s">
        <v>37</v>
      </c>
      <c r="C78" s="28"/>
      <c r="D78" s="29" t="s">
        <v>38</v>
      </c>
      <c r="E78" s="31" t="s">
        <v>17</v>
      </c>
      <c r="F78" s="34">
        <v>-240</v>
      </c>
      <c r="G78" s="34"/>
      <c r="H78" s="28"/>
      <c r="I78" s="43"/>
      <c r="J78" s="43"/>
      <c r="K78" s="43"/>
      <c r="L78" s="43"/>
    </row>
    <row r="79" spans="1:12" ht="17.100000000000001" customHeight="1" x14ac:dyDescent="0.2">
      <c r="A79" s="28"/>
      <c r="B79" s="29" t="s">
        <v>39</v>
      </c>
      <c r="C79" s="28"/>
      <c r="D79" s="29" t="s">
        <v>40</v>
      </c>
      <c r="E79" s="31" t="s">
        <v>17</v>
      </c>
      <c r="F79" s="34">
        <v>-300</v>
      </c>
      <c r="G79" s="34"/>
      <c r="H79" s="28"/>
      <c r="I79" s="28"/>
      <c r="J79" s="28"/>
      <c r="K79" s="28"/>
      <c r="L79" s="28"/>
    </row>
    <row r="80" spans="1:12" ht="17.100000000000001" customHeight="1" x14ac:dyDescent="0.2">
      <c r="A80" s="28"/>
      <c r="B80" s="29" t="s">
        <v>53</v>
      </c>
      <c r="C80" s="28"/>
      <c r="D80" s="29" t="s">
        <v>54</v>
      </c>
      <c r="E80" s="31" t="s">
        <v>17</v>
      </c>
      <c r="F80" s="34">
        <v>-300</v>
      </c>
      <c r="G80" s="34"/>
      <c r="H80" s="28"/>
      <c r="I80" s="28"/>
      <c r="J80" s="28"/>
      <c r="K80" s="28"/>
      <c r="L80" s="28"/>
    </row>
    <row r="81" spans="1:12" ht="17.100000000000001" customHeight="1" x14ac:dyDescent="0.2">
      <c r="A81" s="28"/>
      <c r="B81" s="29" t="s">
        <v>71</v>
      </c>
      <c r="C81" s="28"/>
      <c r="D81" s="29" t="s">
        <v>72</v>
      </c>
      <c r="E81" s="31" t="s">
        <v>17</v>
      </c>
      <c r="F81" s="34">
        <v>-600</v>
      </c>
      <c r="G81" s="34"/>
      <c r="H81" s="28"/>
      <c r="I81" s="28"/>
      <c r="J81" s="28"/>
      <c r="K81" s="28"/>
      <c r="L81" s="28"/>
    </row>
    <row r="82" spans="1:12" ht="17.100000000000001" customHeight="1" x14ac:dyDescent="0.2">
      <c r="A82" s="28"/>
      <c r="B82" s="29" t="s">
        <v>118</v>
      </c>
      <c r="C82" s="28"/>
      <c r="D82" s="29" t="s">
        <v>119</v>
      </c>
      <c r="E82" s="31" t="s">
        <v>17</v>
      </c>
      <c r="F82" s="34">
        <v>-250</v>
      </c>
      <c r="G82" s="34"/>
      <c r="H82" s="36">
        <f>SUM(F78:F82)</f>
        <v>-1690</v>
      </c>
      <c r="I82" s="28"/>
      <c r="J82" s="28"/>
      <c r="K82" s="28"/>
      <c r="L82" s="28"/>
    </row>
    <row r="83" spans="1:12" ht="17.100000000000001" customHeight="1" x14ac:dyDescent="0.2">
      <c r="A83" s="28"/>
      <c r="B83" s="29" t="s">
        <v>116</v>
      </c>
      <c r="C83" s="28"/>
      <c r="D83" s="39" t="s">
        <v>117</v>
      </c>
      <c r="E83" s="28"/>
      <c r="F83" s="34"/>
      <c r="G83" s="41">
        <v>605</v>
      </c>
      <c r="H83" s="28"/>
      <c r="I83" s="28"/>
      <c r="J83" s="28"/>
      <c r="K83" s="28"/>
      <c r="L83" s="28"/>
    </row>
    <row r="84" spans="1:12" ht="17.100000000000001" customHeight="1" x14ac:dyDescent="0.2">
      <c r="A84" s="28"/>
      <c r="B84" s="30"/>
      <c r="C84" s="28"/>
      <c r="D84" s="44" t="s">
        <v>178</v>
      </c>
      <c r="E84" s="45"/>
      <c r="F84" s="28"/>
      <c r="G84" s="46">
        <f>H95</f>
        <v>277.11999999999983</v>
      </c>
      <c r="H84" s="28"/>
      <c r="I84" s="28"/>
      <c r="J84" s="28"/>
      <c r="K84" s="28"/>
      <c r="L84" s="28"/>
    </row>
    <row r="85" spans="1:12" ht="17.100000000000001" customHeight="1" x14ac:dyDescent="0.2">
      <c r="A85" s="28"/>
      <c r="B85" s="30"/>
      <c r="C85" s="28"/>
      <c r="D85" s="45"/>
      <c r="E85" s="45"/>
      <c r="F85" s="47">
        <f>SUM(F12:F84)</f>
        <v>-8102.119999999999</v>
      </c>
      <c r="G85" s="47">
        <f>SUM(G12:G84)</f>
        <v>8291.119999999999</v>
      </c>
      <c r="H85" s="28"/>
      <c r="I85" s="28"/>
      <c r="J85" s="28"/>
      <c r="K85" s="28"/>
      <c r="L85" s="28"/>
    </row>
    <row r="86" spans="1:12" ht="17.100000000000001" customHeight="1" x14ac:dyDescent="0.2">
      <c r="A86" s="28"/>
      <c r="B86" s="30"/>
      <c r="C86" s="28"/>
      <c r="D86" s="45"/>
      <c r="E86" s="45"/>
      <c r="F86" s="46"/>
      <c r="G86" s="46"/>
      <c r="H86" s="28"/>
      <c r="I86" s="28"/>
      <c r="J86" s="28"/>
      <c r="K86" s="28"/>
      <c r="L86" s="28"/>
    </row>
    <row r="87" spans="1:12" ht="17.100000000000001" customHeight="1" x14ac:dyDescent="0.2">
      <c r="A87" s="28"/>
      <c r="B87" s="29" t="s">
        <v>75</v>
      </c>
      <c r="C87" s="28"/>
      <c r="D87" s="44" t="s">
        <v>76</v>
      </c>
      <c r="E87" s="44" t="s">
        <v>76</v>
      </c>
      <c r="F87" s="46"/>
      <c r="G87" s="46">
        <v>75</v>
      </c>
      <c r="H87" s="28"/>
      <c r="I87" s="28"/>
      <c r="J87" s="28"/>
      <c r="K87" s="28"/>
      <c r="L87" s="28"/>
    </row>
    <row r="88" spans="1:12" ht="17.100000000000001" customHeight="1" x14ac:dyDescent="0.2">
      <c r="A88" s="28"/>
      <c r="B88" s="29" t="s">
        <v>75</v>
      </c>
      <c r="C88" s="28"/>
      <c r="D88" s="44" t="s">
        <v>77</v>
      </c>
      <c r="E88" s="44" t="s">
        <v>76</v>
      </c>
      <c r="F88" s="46">
        <v>-110</v>
      </c>
      <c r="G88" s="46"/>
      <c r="H88" s="28"/>
      <c r="I88" s="28"/>
      <c r="J88" s="28"/>
      <c r="K88" s="28"/>
      <c r="L88" s="28"/>
    </row>
    <row r="89" spans="1:12" ht="17.100000000000001" customHeight="1" x14ac:dyDescent="0.2">
      <c r="A89" s="28"/>
      <c r="B89" s="29" t="s">
        <v>78</v>
      </c>
      <c r="C89" s="28"/>
      <c r="D89" s="44" t="s">
        <v>79</v>
      </c>
      <c r="E89" s="44" t="s">
        <v>76</v>
      </c>
      <c r="F89" s="48">
        <v>-620.32000000000005</v>
      </c>
      <c r="G89" s="48"/>
      <c r="H89" s="28"/>
      <c r="I89" s="28"/>
      <c r="J89" s="28"/>
      <c r="K89" s="28"/>
      <c r="L89" s="28"/>
    </row>
    <row r="90" spans="1:12" ht="17.100000000000001" customHeight="1" x14ac:dyDescent="0.2">
      <c r="A90" s="28"/>
      <c r="B90" s="29" t="s">
        <v>78</v>
      </c>
      <c r="C90" s="28"/>
      <c r="D90" s="44" t="s">
        <v>80</v>
      </c>
      <c r="E90" s="44" t="s">
        <v>76</v>
      </c>
      <c r="F90" s="46">
        <v>-300</v>
      </c>
      <c r="G90" s="46"/>
      <c r="H90" s="28"/>
      <c r="I90" s="28"/>
      <c r="J90" s="28"/>
      <c r="K90" s="28"/>
      <c r="L90" s="28"/>
    </row>
    <row r="91" spans="1:12" ht="17.100000000000001" customHeight="1" x14ac:dyDescent="0.2">
      <c r="A91" s="28"/>
      <c r="B91" s="29" t="s">
        <v>78</v>
      </c>
      <c r="C91" s="28"/>
      <c r="D91" s="44" t="s">
        <v>81</v>
      </c>
      <c r="E91" s="44" t="s">
        <v>76</v>
      </c>
      <c r="F91" s="46">
        <v>-50</v>
      </c>
      <c r="G91" s="46"/>
      <c r="H91" s="28"/>
      <c r="I91" s="28"/>
      <c r="J91" s="28"/>
      <c r="K91" s="28"/>
      <c r="L91" s="28"/>
    </row>
    <row r="92" spans="1:12" ht="17.100000000000001" customHeight="1" x14ac:dyDescent="0.2">
      <c r="A92" s="28"/>
      <c r="B92" s="29" t="s">
        <v>82</v>
      </c>
      <c r="C92" s="28"/>
      <c r="D92" s="44" t="s">
        <v>83</v>
      </c>
      <c r="E92" s="44" t="s">
        <v>76</v>
      </c>
      <c r="F92" s="46">
        <v>-150</v>
      </c>
      <c r="G92" s="46"/>
      <c r="H92" s="28"/>
      <c r="I92" s="28"/>
      <c r="J92" s="28"/>
      <c r="K92" s="28"/>
      <c r="L92" s="28"/>
    </row>
    <row r="93" spans="1:12" ht="17.100000000000001" customHeight="1" x14ac:dyDescent="0.2">
      <c r="A93" s="28"/>
      <c r="B93" s="29" t="s">
        <v>84</v>
      </c>
      <c r="C93" s="28"/>
      <c r="D93" s="44" t="s">
        <v>85</v>
      </c>
      <c r="E93" s="44" t="s">
        <v>76</v>
      </c>
      <c r="F93" s="48"/>
      <c r="G93" s="48">
        <v>620.71</v>
      </c>
      <c r="H93" s="28"/>
      <c r="I93" s="28"/>
      <c r="J93" s="28"/>
      <c r="K93" s="28"/>
      <c r="L93" s="28"/>
    </row>
    <row r="94" spans="1:12" ht="17.100000000000001" customHeight="1" x14ac:dyDescent="0.2">
      <c r="A94" s="28"/>
      <c r="B94" s="29" t="s">
        <v>88</v>
      </c>
      <c r="C94" s="28"/>
      <c r="D94" s="44" t="s">
        <v>89</v>
      </c>
      <c r="E94" s="44" t="s">
        <v>76</v>
      </c>
      <c r="F94" s="48"/>
      <c r="G94" s="48">
        <v>811.65</v>
      </c>
      <c r="H94" s="28"/>
      <c r="I94" s="28"/>
      <c r="J94" s="28"/>
      <c r="K94" s="28"/>
      <c r="L94" s="28"/>
    </row>
    <row r="95" spans="1:12" ht="17.100000000000001" customHeight="1" x14ac:dyDescent="0.2">
      <c r="A95" s="28"/>
      <c r="B95" s="29" t="s">
        <v>98</v>
      </c>
      <c r="C95" s="28"/>
      <c r="D95" s="44" t="s">
        <v>99</v>
      </c>
      <c r="E95" s="44" t="s">
        <v>76</v>
      </c>
      <c r="F95" s="48"/>
      <c r="G95" s="48">
        <v>0.08</v>
      </c>
      <c r="H95" s="38">
        <f>SUM(F87:G95)</f>
        <v>277.11999999999983</v>
      </c>
      <c r="I95" s="28"/>
      <c r="J95" s="28"/>
      <c r="K95" s="28"/>
      <c r="L95" s="28"/>
    </row>
    <row r="96" spans="1:12" ht="17.100000000000001" customHeight="1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</row>
    <row r="97" spans="1:12" ht="17.100000000000001" customHeight="1" x14ac:dyDescent="0.2">
      <c r="A97" s="30"/>
      <c r="B97" s="28"/>
      <c r="C97" s="28"/>
      <c r="D97" s="28"/>
      <c r="E97" s="28"/>
      <c r="F97" s="28"/>
      <c r="G97" s="49"/>
      <c r="H97" s="28"/>
      <c r="I97" s="50"/>
      <c r="J97" s="50"/>
      <c r="K97" s="50"/>
      <c r="L97" s="50"/>
    </row>
    <row r="98" spans="1:12" ht="17.100000000000001" customHeight="1" x14ac:dyDescent="0.2">
      <c r="A98" s="29" t="s">
        <v>179</v>
      </c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</row>
  </sheetData>
  <pageMargins left="0.75" right="0.75" top="1" bottom="1" header="0.5" footer="0.5"/>
  <pageSetup orientation="portrait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Financial Report FY 22_23</vt:lpstr>
      <vt:lpstr>Bank Trans List FY</vt:lpstr>
      <vt:lpstr>Transaction Details FY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Rigby</dc:creator>
  <cp:lastModifiedBy>Alison Rigby</cp:lastModifiedBy>
  <dcterms:created xsi:type="dcterms:W3CDTF">2023-08-18T00:51:11Z</dcterms:created>
  <dcterms:modified xsi:type="dcterms:W3CDTF">2023-08-18T00:51:11Z</dcterms:modified>
</cp:coreProperties>
</file>